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封面" sheetId="10" r:id="rId1"/>
    <sheet name="1-收支总表" sheetId="7" r:id="rId2"/>
    <sheet name="2-收入总表" sheetId="11" r:id="rId3"/>
    <sheet name="3-支出总表" sheetId="9" r:id="rId4"/>
    <sheet name="4-财政拨款收支总表" sheetId="1" r:id="rId5"/>
    <sheet name="5-一般公共预算支出表" sheetId="14" r:id="rId6"/>
    <sheet name="6-一般公共预算基本支出表" sheetId="3" r:id="rId7"/>
    <sheet name="7-政府性基金预算支出表" sheetId="5" r:id="rId8"/>
    <sheet name="8-国有资本经营预算支出表" sheetId="6" r:id="rId9"/>
    <sheet name="9-财政拨款预算“三公”经费支出表" sheetId="4" r:id="rId10"/>
  </sheets>
  <definedNames>
    <definedName name="_xlnm.Print_Area" localSheetId="1">'1-收支总表'!$A$1:$D$19</definedName>
    <definedName name="_xlnm.Print_Area" localSheetId="3">'3-支出总表'!$A$1:$H$22</definedName>
    <definedName name="_xlnm.Print_Area" localSheetId="4">'4-财政拨款收支总表'!$A$1:$D$19</definedName>
    <definedName name="_xlnm.Print_Area" localSheetId="6">'6-一般公共预算基本支出表'!$A$1:$E$18</definedName>
    <definedName name="_xlnm.Print_Area" localSheetId="7">'7-政府性基金预算支出表'!$A$1:$E$19</definedName>
    <definedName name="_xlnm.Print_Area" localSheetId="8">'8-国有资本经营预算支出表'!$A$1:$E$19</definedName>
    <definedName name="_xlnm.Print_Area" localSheetId="9">'9-财政拨款预算“三公”经费支出表'!$A$1:$L$8</definedName>
    <definedName name="_xlnm.Print_Titles" localSheetId="1">'1-收支总表'!$A:$D,'1-收支总表'!$1:$5</definedName>
    <definedName name="_xlnm.Print_Titles" localSheetId="3">'3-支出总表'!$A:$H,'3-支出总表'!$1:$4</definedName>
    <definedName name="_xlnm.Print_Titles" localSheetId="4">'4-财政拨款收支总表'!$A:$D,'4-财政拨款收支总表'!$1:$5</definedName>
    <definedName name="_xlnm.Print_Titles" localSheetId="6">'6-一般公共预算基本支出表'!$A:$E,'6-一般公共预算基本支出表'!$1:$5</definedName>
    <definedName name="_xlnm.Print_Titles" localSheetId="7">'7-政府性基金预算支出表'!$A:$E,'7-政府性基金预算支出表'!$1:$5</definedName>
    <definedName name="_xlnm.Print_Titles" localSheetId="8">'8-国有资本经营预算支出表'!$A:$E,'8-国有资本经营预算支出表'!$1:$5</definedName>
    <definedName name="_xlnm.Print_Titles" localSheetId="9">'9-财政拨款预算“三公”经费支出表'!$A:$F,'9-财政拨款预算“三公”经费支出表'!$1:$5</definedName>
    <definedName name="_xlnm.Print_Area" localSheetId="0">封面!$A$1:$N$27</definedName>
    <definedName name="_xlnm.Print_Area" localSheetId="2">'2-收入总表'!$A$1:$S$7</definedName>
    <definedName name="_xlnm.Print_Area" localSheetId="5">'5-一般公共预算支出表'!$A$1:$G$24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<sst xmlns="http://schemas.openxmlformats.org/spreadsheetml/2006/main" count="263" uniqueCount="168">
  <si>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</si>
  <si>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sz val="24"/>
        <rFont val="Times New Roman"/>
        <charset val="134"/>
      </rPr>
      <t>2024</t>
    </r>
    <r>
      <rPr>
        <sz val="24"/>
        <rFont val="华文中宋"/>
        <charset val="134"/>
      </rPr>
      <t>年预算公开参考表格</t>
    </r>
  </si>
  <si>
    <t>单位公开表1</t>
  </si>
  <si>
    <t>收支总表</t>
  </si>
  <si>
    <t>单位名称:[160202010]中国中医科学院西苑医院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</si>
  <si>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</si>
  <si>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</si>
  <si>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</si>
  <si>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</si>
  <si>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</si>
  <si>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</si>
  <si>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</si>
  <si>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</si>
  <si>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</si>
  <si>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</si>
  <si>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三、节能环保支出</t>
  </si>
  <si>
    <t>四、事业收入</t>
  </si>
  <si>
    <t>四、住房保障支出</t>
  </si>
  <si>
    <t xml:space="preserve">    其中：财政专户管理资金</t>
  </si>
  <si>
    <t/>
  </si>
  <si>
    <t>五、上级补助收入</t>
  </si>
  <si>
    <t>六、附属单位上缴收入</t>
  </si>
  <si>
    <t>七、事业单位经营收入</t>
  </si>
  <si>
    <t>八、其他收入</t>
  </si>
  <si>
    <t>本年收入合计</t>
  </si>
  <si>
    <t>本年支出合计</t>
  </si>
  <si>
    <t>使用非财政拨款结余</t>
  </si>
  <si>
    <t>结转下年（非财政拨款）</t>
  </si>
  <si>
    <t>上年结转</t>
  </si>
  <si>
    <t>收入总计</t>
  </si>
  <si>
    <t>支出总计</t>
  </si>
  <si>
    <t>单位公开表2</t>
  </si>
  <si>
    <t>部门收入总表</t>
  </si>
  <si>
    <t>单位：[160202010]中国中医科学院西苑医院</t>
  </si>
  <si>
    <t>单位名称</t>
  </si>
  <si>
    <t>合计</t>
  </si>
  <si>
    <t>本年收入</t>
  </si>
  <si>
    <t>小计</t>
  </si>
  <si>
    <t>一般公共预算结转资金</t>
  </si>
  <si>
    <t>政府性基金预算结转资金</t>
  </si>
  <si>
    <t>国有资本经营预算结转资金</t>
  </si>
  <si>
    <t>财政专户管理资金</t>
  </si>
  <si>
    <t>其他资金</t>
  </si>
  <si>
    <t>一般公共预算拨款</t>
  </si>
  <si>
    <t>政府性基金预算拨款</t>
  </si>
  <si>
    <t>国有资本经营预算拨款</t>
  </si>
  <si>
    <t>事业收入</t>
  </si>
  <si>
    <t>事业单位经营收入</t>
  </si>
  <si>
    <t>上级补助
收入</t>
  </si>
  <si>
    <t>附属单位
上缴收入</t>
  </si>
  <si>
    <t>其他收入</t>
  </si>
  <si>
    <t>金额</t>
  </si>
  <si>
    <t>其中：财政专户</t>
  </si>
  <si>
    <t>中国中医科学院西苑医院</t>
  </si>
  <si>
    <t>单位公开表3</t>
  </si>
  <si>
    <t>部门支出总表</t>
  </si>
  <si>
    <t>科目编码</t>
  </si>
  <si>
    <t>科目名称/单位名称</t>
  </si>
  <si>
    <t>基本支出</t>
  </si>
  <si>
    <t>项目支出</t>
  </si>
  <si>
    <t>上缴上级支出</t>
  </si>
  <si>
    <t>事业单位经营支出</t>
  </si>
  <si>
    <t>对附属单位补助支出</t>
  </si>
  <si>
    <t>160202010</t>
  </si>
  <si>
    <t>208</t>
  </si>
  <si>
    <t>　社会保障和就业支出</t>
  </si>
  <si>
    <t>　　行政事业单位养老支出</t>
  </si>
  <si>
    <t>2080502</t>
  </si>
  <si>
    <t xml:space="preserve">      事业单位离退休</t>
  </si>
  <si>
    <t>2080505</t>
  </si>
  <si>
    <t xml:space="preserve">      机关事业单位基本养老保险缴费支出</t>
  </si>
  <si>
    <t>2080506</t>
  </si>
  <si>
    <t xml:space="preserve">      机关事业单位职业年金缴费支出</t>
  </si>
  <si>
    <t>210</t>
  </si>
  <si>
    <t>　卫生健康支出</t>
  </si>
  <si>
    <t>21002</t>
  </si>
  <si>
    <t>　　公立医院</t>
  </si>
  <si>
    <t>2100202</t>
  </si>
  <si>
    <t xml:space="preserve">      中医（民族）医院</t>
  </si>
  <si>
    <t>　节能环保支出</t>
  </si>
  <si>
    <t xml:space="preserve">    能源节约利用</t>
  </si>
  <si>
    <t xml:space="preserve">      央产老旧小区综合整治</t>
  </si>
  <si>
    <t>221</t>
  </si>
  <si>
    <t>　住房保障支出</t>
  </si>
  <si>
    <t>22102</t>
  </si>
  <si>
    <t>　　住房改革支出</t>
  </si>
  <si>
    <t>2210201</t>
  </si>
  <si>
    <t xml:space="preserve">      住房公积金</t>
  </si>
  <si>
    <t>2210202</t>
  </si>
  <si>
    <t xml:space="preserve">      提租补贴</t>
  </si>
  <si>
    <t>2210203</t>
  </si>
  <si>
    <t xml:space="preserve">      购房补贴</t>
  </si>
  <si>
    <t>单位公开表4</t>
  </si>
  <si>
    <t>财政拨款收支总表</t>
  </si>
  <si>
    <t>项目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</si>
  <si>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</si>
  <si>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</si>
  <si>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</si>
  <si>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</si>
  <si>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</si>
  <si>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</si>
  <si>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</si>
  <si>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（三）节能环保支出</t>
  </si>
  <si>
    <t>（四）住房保障支出</t>
  </si>
  <si>
    <t>二、上年结转</t>
  </si>
  <si>
    <t xml:space="preserve"> (一)一般公共预算拨款</t>
  </si>
  <si>
    <t xml:space="preserve"> (二)政府性基金预算拨款</t>
  </si>
  <si>
    <t xml:space="preserve"> (三)国有资本经营预算拨款</t>
  </si>
  <si>
    <t>二、结转下年</t>
  </si>
  <si>
    <t>　　　　　　　收 入 总 计</t>
  </si>
  <si>
    <t>　　　　　　　　支 出 总 计</t>
  </si>
  <si>
    <t>单位公开表5</t>
  </si>
  <si>
    <t>一般公共预算支出表</t>
  </si>
  <si>
    <t>本年一般公共预算支出</t>
  </si>
  <si>
    <t>人员经费</t>
  </si>
  <si>
    <t>公用经费</t>
  </si>
  <si>
    <t>20805</t>
  </si>
  <si>
    <t xml:space="preserve">     中医（民族）医院</t>
  </si>
  <si>
    <t xml:space="preserve">  节能环保支出</t>
  </si>
  <si>
    <t>　　能源节约利用</t>
  </si>
  <si>
    <t xml:space="preserve">      能源节约利用</t>
  </si>
  <si>
    <t>单位公开表6</t>
  </si>
  <si>
    <t>一般公共预算基本支出表</t>
  </si>
  <si>
    <t>部门预算支出经济分类科目</t>
  </si>
  <si>
    <t>2024年一般公共预算基本支出</t>
  </si>
  <si>
    <t>科目名称</t>
  </si>
  <si>
    <t>301</t>
  </si>
  <si>
    <t>　工资福利支出</t>
  </si>
  <si>
    <t>30101</t>
  </si>
  <si>
    <t>基本工资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</si>
  <si>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</si>
  <si>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</si>
  <si>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</si>
  <si>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</si>
  <si>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</si>
  <si>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</si>
  <si>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30113</t>
  </si>
  <si>
    <t>住房公积金</t>
  </si>
  <si>
    <t>302</t>
  </si>
  <si>
    <t>　商品和服务支出</t>
  </si>
  <si>
    <t>物业管理费</t>
  </si>
  <si>
    <t>303</t>
  </si>
  <si>
    <t>　对个人和家庭的补助</t>
  </si>
  <si>
    <t>30301</t>
  </si>
  <si>
    <t>离休费</t>
  </si>
  <si>
    <t>30302</t>
  </si>
  <si>
    <t>退休费</t>
  </si>
  <si>
    <t>单位公开表7</t>
  </si>
  <si>
    <t>政府性基金预算支出表</t>
  </si>
  <si>
    <t>单位:万元</t>
  </si>
  <si>
    <t>2023年政府性基金预算支出</t>
  </si>
  <si>
    <t>合  计</t>
  </si>
  <si>
    <t>注：2024年中国中医科学院西苑医院无政府性基金预算支出。</t>
  </si>
  <si>
    <t>单位公开表8</t>
  </si>
  <si>
    <t>国有资本经营预算支出表</t>
  </si>
  <si>
    <t>2023年国有资本经营预算支出</t>
  </si>
  <si>
    <t>合   计</t>
  </si>
  <si>
    <r>
      <rPr>
        <sz val="10"/>
        <rFont val="宋体"/>
        <charset val="134"/>
      </rPr>
      <t>注：</t>
    </r>
    <r>
      <rPr>
        <sz val="10"/>
        <rFont val="Arial"/>
        <charset val="134"/>
      </rPr>
      <t>2024</t>
    </r>
    <r>
      <rPr>
        <sz val="10"/>
        <rFont val="宋体"/>
        <charset val="134"/>
      </rPr>
      <t>年中国中医科学院西苑医院无国有资本经营预算支出。</t>
    </r>
  </si>
  <si>
    <t>单位公开表9</t>
  </si>
  <si>
    <t>财政拨款预算“三公”经费支出表</t>
  </si>
  <si>
    <t>2023年预算数</t>
  </si>
  <si>
    <t>2024年预算数</t>
  </si>
  <si>
    <t>因公出国（境）费</t>
  </si>
  <si>
    <t>公务用车购置及运行费</t>
  </si>
  <si>
    <t>公务接待费</t>
  </si>
  <si>
    <t>公务用车
购置费</t>
  </si>
  <si>
    <t>公务用车
运行费</t>
  </si>
  <si>
    <r>
      <rPr>
        <sz val="10"/>
        <rFont val="宋体"/>
        <charset val="134"/>
      </rPr>
      <t>注：2024年</t>
    </r>
    <r>
      <rPr>
        <sz val="10"/>
        <color rgb="FF000000"/>
        <rFont val="宋体"/>
        <charset val="134"/>
      </rPr>
      <t>中国中医科学院西苑医院无一般公共预算“三公”经费预算支出。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</si>
</sst>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49">
    <font>
      <sz val="10"/>
      <name val="Arial"/>
      <charset val="134"/>
    </font>
    <font>
      <sz val="11"/>
      <color indexed="8"/>
      <name val="Calibri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9"/>
      <name val="宋体"/>
      <charset val="134"/>
    </font>
    <font>
      <sz val="10"/>
      <name val="Trial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i/>
      <sz val="10"/>
      <color indexed="8"/>
      <name val="宋体"/>
      <charset val="134"/>
    </font>
    <font>
      <b/>
      <sz val="12"/>
      <name val="宋体"/>
      <charset val="134"/>
    </font>
    <font>
      <b/>
      <sz val="24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b/>
      <sz val="8"/>
      <name val="宋体"/>
      <charset val="134"/>
    </font>
    <font>
      <sz val="10"/>
      <name val="Calibri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9"/>
      <name val="Calibri"/>
      <charset val="134"/>
    </font>
    <font>
      <sz val="8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20"/>
      <name val="Times New Roman"/>
      <charset val="134"/>
    </font>
    <font>
      <sz val="2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24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22" applyNumberFormat="0" applyAlignment="0" applyProtection="0">
      <alignment vertical="center"/>
    </xf>
    <xf numFmtId="0" fontId="37" fillId="5" borderId="23" applyNumberFormat="0" applyAlignment="0" applyProtection="0">
      <alignment vertical="center"/>
    </xf>
    <xf numFmtId="0" fontId="38" fillId="5" borderId="22" applyNumberFormat="0" applyAlignment="0" applyProtection="0">
      <alignment vertical="center"/>
    </xf>
    <xf numFmtId="0" fontId="39" fillId="6" borderId="24" applyNumberFormat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" fillId="0" borderId="0"/>
  </cellStyleXfs>
  <cellXfs count="121">
    <xf numFmtId="0" fontId="0" fillId="0" borderId="0" xfId="0"/>
    <xf numFmtId="0" fontId="1" fillId="0" borderId="0" xfId="0" applyFont="1" applyBorder="1" applyAlignment="1" applyProtection="1"/>
    <xf numFmtId="0" fontId="2" fillId="0" borderId="0" xfId="61" applyFont="1" applyAlignment="1">
      <alignment vertical="center"/>
    </xf>
    <xf numFmtId="0" fontId="3" fillId="0" borderId="0" xfId="61" applyAlignment="1">
      <alignment vertical="center"/>
    </xf>
    <xf numFmtId="0" fontId="4" fillId="0" borderId="0" xfId="61" applyFont="1" applyAlignment="1">
      <alignment horizontal="center" vertical="center"/>
    </xf>
    <xf numFmtId="0" fontId="5" fillId="0" borderId="1" xfId="61" applyFont="1" applyBorder="1" applyAlignment="1">
      <alignment vertical="center"/>
    </xf>
    <xf numFmtId="0" fontId="2" fillId="0" borderId="2" xfId="61" applyFont="1" applyBorder="1" applyAlignment="1">
      <alignment horizontal="center" vertical="center" wrapText="1"/>
    </xf>
    <xf numFmtId="0" fontId="2" fillId="0" borderId="3" xfId="61" applyFont="1" applyBorder="1" applyAlignment="1">
      <alignment horizontal="center" vertical="center" wrapText="1"/>
    </xf>
    <xf numFmtId="0" fontId="2" fillId="0" borderId="4" xfId="61" applyFont="1" applyBorder="1" applyAlignment="1">
      <alignment horizontal="center" vertical="center" wrapText="1"/>
    </xf>
    <xf numFmtId="49" fontId="2" fillId="0" borderId="5" xfId="61" applyNumberFormat="1" applyFont="1" applyBorder="1" applyAlignment="1">
      <alignment horizontal="center" vertical="center" wrapText="1"/>
    </xf>
    <xf numFmtId="49" fontId="2" fillId="0" borderId="2" xfId="61" applyNumberFormat="1" applyFont="1" applyBorder="1" applyAlignment="1">
      <alignment horizontal="center" vertical="center" wrapText="1"/>
    </xf>
    <xf numFmtId="49" fontId="6" fillId="0" borderId="3" xfId="61" applyNumberFormat="1" applyFont="1" applyBorder="1" applyAlignment="1">
      <alignment horizontal="center" vertical="center" wrapText="1"/>
    </xf>
    <xf numFmtId="49" fontId="6" fillId="0" borderId="4" xfId="61" applyNumberFormat="1" applyFont="1" applyBorder="1" applyAlignment="1">
      <alignment horizontal="center" vertical="center" wrapText="1"/>
    </xf>
    <xf numFmtId="49" fontId="6" fillId="0" borderId="6" xfId="61" applyNumberFormat="1" applyFont="1" applyBorder="1" applyAlignment="1">
      <alignment horizontal="center" vertical="center" wrapText="1"/>
    </xf>
    <xf numFmtId="49" fontId="2" fillId="0" borderId="6" xfId="61" applyNumberFormat="1" applyFont="1" applyBorder="1" applyAlignment="1">
      <alignment horizontal="center" vertical="center" wrapText="1"/>
    </xf>
    <xf numFmtId="0" fontId="2" fillId="0" borderId="7" xfId="61" applyFont="1" applyBorder="1" applyAlignment="1">
      <alignment horizontal="center" vertical="center" wrapText="1"/>
    </xf>
    <xf numFmtId="49" fontId="6" fillId="0" borderId="7" xfId="61" applyNumberFormat="1" applyFont="1" applyBorder="1" applyAlignment="1">
      <alignment horizontal="right" vertical="center"/>
    </xf>
    <xf numFmtId="0" fontId="2" fillId="0" borderId="7" xfId="61" applyFont="1" applyBorder="1" applyAlignment="1">
      <alignment horizontal="right" vertical="center"/>
    </xf>
    <xf numFmtId="0" fontId="2" fillId="0" borderId="0" xfId="52" applyFont="1" applyFill="1" applyAlignment="1">
      <alignment horizontal="left" vertical="center"/>
    </xf>
    <xf numFmtId="0" fontId="5" fillId="0" borderId="0" xfId="61" applyFont="1" applyAlignment="1">
      <alignment vertical="center"/>
    </xf>
    <xf numFmtId="0" fontId="2" fillId="0" borderId="0" xfId="61" applyFont="1" applyAlignment="1">
      <alignment horizontal="right" vertical="center"/>
    </xf>
    <xf numFmtId="0" fontId="5" fillId="0" borderId="1" xfId="61" applyFont="1" applyBorder="1" applyAlignment="1">
      <alignment horizontal="right" vertical="center"/>
    </xf>
    <xf numFmtId="0" fontId="7" fillId="0" borderId="0" xfId="56" applyFill="1" applyBorder="1" applyAlignment="1">
      <alignment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8" fillId="0" borderId="1" xfId="56" applyFont="1" applyFill="1" applyBorder="1" applyAlignment="1">
      <alignment vertical="center"/>
    </xf>
    <xf numFmtId="0" fontId="7" fillId="0" borderId="1" xfId="56" applyFill="1" applyBorder="1" applyAlignment="1">
      <alignment vertical="center"/>
    </xf>
    <xf numFmtId="0" fontId="7" fillId="0" borderId="1" xfId="56" applyFill="1" applyBorder="1" applyAlignment="1">
      <alignment horizontal="center" vertical="center"/>
    </xf>
    <xf numFmtId="0" fontId="9" fillId="0" borderId="0" xfId="56" applyFont="1" applyFill="1" applyBorder="1" applyAlignment="1">
      <alignment horizontal="right" vertical="center"/>
    </xf>
    <xf numFmtId="0" fontId="9" fillId="0" borderId="7" xfId="56" applyFont="1" applyFill="1" applyBorder="1" applyAlignment="1">
      <alignment horizontal="center" vertical="center" wrapText="1"/>
    </xf>
    <xf numFmtId="0" fontId="10" fillId="0" borderId="7" xfId="6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vertical="center"/>
    </xf>
    <xf numFmtId="49" fontId="11" fillId="0" borderId="6" xfId="56" applyNumberFormat="1" applyFont="1" applyFill="1" applyBorder="1" applyAlignment="1">
      <alignment horizontal="center" vertical="center"/>
    </xf>
    <xf numFmtId="0" fontId="9" fillId="0" borderId="6" xfId="56" applyFont="1" applyFill="1" applyBorder="1" applyAlignment="1">
      <alignment vertical="center" wrapText="1"/>
    </xf>
    <xf numFmtId="49" fontId="11" fillId="0" borderId="7" xfId="56" applyNumberFormat="1" applyFont="1" applyFill="1" applyBorder="1" applyAlignment="1">
      <alignment horizontal="center" vertical="center"/>
    </xf>
    <xf numFmtId="49" fontId="9" fillId="0" borderId="7" xfId="56" applyNumberFormat="1" applyFont="1" applyFill="1" applyBorder="1" applyAlignment="1">
      <alignment horizontal="left" vertical="center"/>
    </xf>
    <xf numFmtId="49" fontId="9" fillId="0" borderId="7" xfId="56" applyNumberFormat="1" applyFont="1" applyFill="1" applyBorder="1" applyAlignment="1">
      <alignment horizontal="center" vertical="center"/>
    </xf>
    <xf numFmtId="0" fontId="2" fillId="0" borderId="7" xfId="50" applyFont="1" applyBorder="1" applyAlignment="1">
      <alignment horizontal="center" vertical="center"/>
    </xf>
    <xf numFmtId="49" fontId="9" fillId="0" borderId="7" xfId="56" applyNumberFormat="1" applyFont="1" applyFill="1" applyBorder="1" applyAlignment="1">
      <alignment vertical="center"/>
    </xf>
    <xf numFmtId="49" fontId="9" fillId="0" borderId="2" xfId="56" applyNumberFormat="1" applyFont="1" applyFill="1" applyBorder="1" applyAlignment="1">
      <alignment horizontal="center" vertical="center"/>
    </xf>
    <xf numFmtId="49" fontId="9" fillId="0" borderId="4" xfId="56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2" fillId="0" borderId="0" xfId="0" applyNumberFormat="1" applyFont="1" applyFill="1" applyAlignment="1" applyProtection="1">
      <alignment vertical="center" wrapText="1"/>
    </xf>
    <xf numFmtId="0" fontId="12" fillId="0" borderId="0" xfId="0" applyNumberFormat="1" applyFont="1" applyFill="1" applyAlignment="1" applyProtection="1">
      <alignment vertical="center" wrapText="1"/>
    </xf>
    <xf numFmtId="0" fontId="5" fillId="0" borderId="0" xfId="0" applyNumberFormat="1" applyFont="1" applyFill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61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right" vertical="center"/>
    </xf>
    <xf numFmtId="49" fontId="8" fillId="0" borderId="9" xfId="0" applyNumberFormat="1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vertical="center" wrapText="1"/>
    </xf>
    <xf numFmtId="4" fontId="14" fillId="0" borderId="9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 wrapText="1"/>
    </xf>
    <xf numFmtId="4" fontId="8" fillId="0" borderId="9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9" xfId="0" applyFont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vertical="center" wrapText="1" indent="2"/>
    </xf>
    <xf numFmtId="0" fontId="14" fillId="0" borderId="9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49" fontId="8" fillId="0" borderId="9" xfId="0" applyNumberFormat="1" applyFont="1" applyBorder="1" applyAlignment="1" applyProtection="1">
      <alignment horizontal="left" vertical="center"/>
    </xf>
    <xf numFmtId="49" fontId="8" fillId="0" borderId="10" xfId="0" applyNumberFormat="1" applyFont="1" applyBorder="1" applyAlignment="1" applyProtection="1">
      <alignment horizontal="left" vertical="center"/>
    </xf>
    <xf numFmtId="4" fontId="8" fillId="0" borderId="11" xfId="0" applyNumberFormat="1" applyFont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vertical="center"/>
    </xf>
    <xf numFmtId="0" fontId="1" fillId="0" borderId="7" xfId="0" applyFont="1" applyBorder="1" applyAlignment="1" applyProtection="1"/>
    <xf numFmtId="4" fontId="8" fillId="0" borderId="11" xfId="0" applyNumberFormat="1" applyFont="1" applyFill="1" applyBorder="1" applyAlignment="1" applyProtection="1">
      <alignment horizontal="right" vertical="center"/>
    </xf>
    <xf numFmtId="49" fontId="8" fillId="0" borderId="7" xfId="0" applyNumberFormat="1" applyFont="1" applyFill="1" applyBorder="1" applyAlignment="1" applyProtection="1">
      <alignment horizontal="left" vertical="center"/>
    </xf>
    <xf numFmtId="4" fontId="8" fillId="0" borderId="9" xfId="0" applyNumberFormat="1" applyFont="1" applyFill="1" applyBorder="1" applyAlignment="1" applyProtection="1">
      <alignment horizontal="right" vertical="center"/>
    </xf>
    <xf numFmtId="4" fontId="8" fillId="0" borderId="9" xfId="0" applyNumberFormat="1" applyFont="1" applyFill="1" applyBorder="1" applyAlignment="1" applyProtection="1">
      <alignment horizontal="right" vertical="center"/>
    </xf>
    <xf numFmtId="49" fontId="8" fillId="0" borderId="12" xfId="0" applyNumberFormat="1" applyFont="1" applyFill="1" applyBorder="1" applyAlignment="1" applyProtection="1">
      <alignment horizontal="left" vertical="center"/>
    </xf>
    <xf numFmtId="49" fontId="8" fillId="0" borderId="9" xfId="0" applyNumberFormat="1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wrapText="1"/>
    </xf>
    <xf numFmtId="176" fontId="16" fillId="0" borderId="13" xfId="0" applyNumberFormat="1" applyFont="1" applyFill="1" applyBorder="1" applyAlignment="1">
      <alignment horizontal="right" vertical="center" wrapText="1"/>
    </xf>
    <xf numFmtId="10" fontId="1" fillId="0" borderId="0" xfId="3" applyNumberFormat="1" applyFont="1" applyBorder="1" applyAlignment="1" applyProtection="1"/>
    <xf numFmtId="0" fontId="17" fillId="0" borderId="0" xfId="0" applyFont="1" applyFill="1" applyAlignment="1"/>
    <xf numFmtId="0" fontId="18" fillId="0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/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/>
    <xf numFmtId="0" fontId="20" fillId="0" borderId="15" xfId="0" applyFont="1" applyFill="1" applyBorder="1" applyAlignment="1"/>
    <xf numFmtId="0" fontId="19" fillId="0" borderId="15" xfId="0" applyFont="1" applyFill="1" applyBorder="1" applyAlignment="1">
      <alignment horizontal="left" vertical="center" wrapText="1"/>
    </xf>
    <xf numFmtId="176" fontId="19" fillId="0" borderId="15" xfId="0" applyNumberFormat="1" applyFont="1" applyFill="1" applyBorder="1" applyAlignment="1">
      <alignment horizontal="right" vertical="center"/>
    </xf>
    <xf numFmtId="176" fontId="19" fillId="0" borderId="13" xfId="0" applyNumberFormat="1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right" vertical="center"/>
    </xf>
    <xf numFmtId="0" fontId="20" fillId="0" borderId="2" xfId="0" applyFont="1" applyFill="1" applyBorder="1" applyAlignment="1"/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/>
    <xf numFmtId="0" fontId="21" fillId="0" borderId="0" xfId="0" applyFont="1" applyFill="1" applyAlignment="1">
      <alignment horizontal="left" vertical="center"/>
    </xf>
    <xf numFmtId="49" fontId="8" fillId="0" borderId="11" xfId="0" applyNumberFormat="1" applyFont="1" applyBorder="1" applyAlignment="1" applyProtection="1">
      <alignment horizontal="center" vertical="center" wrapText="1"/>
    </xf>
    <xf numFmtId="49" fontId="8" fillId="0" borderId="17" xfId="0" applyNumberFormat="1" applyFont="1" applyBorder="1" applyAlignment="1" applyProtection="1">
      <alignment horizontal="center" vertical="center" wrapText="1"/>
    </xf>
    <xf numFmtId="49" fontId="8" fillId="0" borderId="18" xfId="0" applyNumberFormat="1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vertical="center"/>
    </xf>
    <xf numFmtId="4" fontId="5" fillId="0" borderId="13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14" fillId="0" borderId="9" xfId="0" applyFont="1" applyBorder="1" applyAlignment="1" applyProtection="1">
      <alignment horizontal="center" vertical="center"/>
    </xf>
    <xf numFmtId="176" fontId="22" fillId="0" borderId="13" xfId="0" applyNumberFormat="1" applyFont="1" applyFill="1" applyBorder="1" applyAlignment="1">
      <alignment horizontal="right" vertical="center"/>
    </xf>
    <xf numFmtId="4" fontId="22" fillId="0" borderId="13" xfId="0" applyNumberFormat="1" applyFont="1" applyFill="1" applyBorder="1" applyAlignment="1">
      <alignment horizontal="right" vertical="center"/>
    </xf>
    <xf numFmtId="0" fontId="23" fillId="0" borderId="0" xfId="55" applyFont="1">
      <alignment vertical="center"/>
    </xf>
    <xf numFmtId="0" fontId="24" fillId="0" borderId="0" xfId="55" applyFont="1">
      <alignment vertical="center"/>
    </xf>
    <xf numFmtId="0" fontId="25" fillId="0" borderId="0" xfId="55" applyFont="1">
      <alignment vertical="center"/>
    </xf>
    <xf numFmtId="0" fontId="26" fillId="0" borderId="0" xfId="55" applyFont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2015年蓝本格式" xfId="50"/>
    <cellStyle name="常规 3 3" xfId="51"/>
    <cellStyle name="常规 2 2" xfId="52"/>
    <cellStyle name="常规 3 4" xfId="53"/>
    <cellStyle name="常规 2 3" xfId="54"/>
    <cellStyle name="常规 2" xfId="55"/>
    <cellStyle name="常规 2 4" xfId="56"/>
    <cellStyle name="常规 3" xfId="57"/>
    <cellStyle name="常规 4" xfId="58"/>
    <cellStyle name="千位分隔 2" xfId="59"/>
    <cellStyle name="常规 5" xfId="60"/>
    <cellStyle name="常规_04-分类改革-预算表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M28" sqref="M28"/>
    </sheetView>
  </sheetViews>
  <sheetFormatPr defaultColWidth="10.2857142857143" defaultRowHeight="15.75"/>
  <cols>
    <col min="1" max="16384" width="10.2857142857143" style="117"/>
  </cols>
  <sheetData>
    <row r="1" ht="20.25" spans="1:1">
      <c r="A1" s="118" t="s">
        <v>0</v>
      </c>
    </row>
    <row r="2" ht="26.25" spans="1:4">
      <c r="A2" s="119"/>
      <c r="B2" s="119"/>
      <c r="C2" s="119"/>
      <c r="D2" s="119"/>
    </row>
    <row r="13" ht="33" spans="1:13">
      <c r="A13" s="120" t="s">
        <v>1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</row>
  </sheetData>
  <mergeCells count="1">
    <mergeCell ref="A13:M13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J27" sqref="J27"/>
    </sheetView>
  </sheetViews>
  <sheetFormatPr defaultColWidth="9" defaultRowHeight="12.75" customHeight="1" outlineLevelRow="7"/>
  <cols>
    <col min="1" max="1" width="13.4285714285714" style="1" customWidth="1"/>
    <col min="2" max="5" width="18.1428571428571" style="1" customWidth="1"/>
    <col min="6" max="6" width="13.5714285714286" style="1" customWidth="1"/>
    <col min="7" max="7" width="9.14285714285714" style="1" customWidth="1"/>
  </cols>
  <sheetData>
    <row r="1" s="1" customFormat="1" ht="15" spans="1:1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20" t="s">
        <v>158</v>
      </c>
    </row>
    <row r="2" s="1" customFormat="1" ht="37.5" customHeight="1" spans="1:12">
      <c r="A2" s="4" t="s">
        <v>159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5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21" t="s">
        <v>5</v>
      </c>
    </row>
    <row r="4" s="1" customFormat="1" ht="27.75" customHeight="1" spans="1:12">
      <c r="A4" s="6" t="s">
        <v>160</v>
      </c>
      <c r="B4" s="7"/>
      <c r="C4" s="7"/>
      <c r="D4" s="7"/>
      <c r="E4" s="7"/>
      <c r="F4" s="8"/>
      <c r="G4" s="6" t="s">
        <v>161</v>
      </c>
      <c r="H4" s="7"/>
      <c r="I4" s="7"/>
      <c r="J4" s="7"/>
      <c r="K4" s="7"/>
      <c r="L4" s="8"/>
    </row>
    <row r="5" s="1" customFormat="1" ht="45.75" customHeight="1" spans="1:12">
      <c r="A5" s="9" t="s">
        <v>35</v>
      </c>
      <c r="B5" s="9" t="s">
        <v>162</v>
      </c>
      <c r="C5" s="10" t="s">
        <v>163</v>
      </c>
      <c r="D5" s="11"/>
      <c r="E5" s="12"/>
      <c r="F5" s="9" t="s">
        <v>164</v>
      </c>
      <c r="G5" s="9" t="s">
        <v>35</v>
      </c>
      <c r="H5" s="9" t="s">
        <v>162</v>
      </c>
      <c r="I5" s="10" t="s">
        <v>163</v>
      </c>
      <c r="J5" s="11"/>
      <c r="K5" s="12"/>
      <c r="L5" s="9" t="s">
        <v>164</v>
      </c>
    </row>
    <row r="6" s="1" customFormat="1" ht="42.75" customHeight="1" spans="1:12">
      <c r="A6" s="13"/>
      <c r="B6" s="14"/>
      <c r="C6" s="15" t="s">
        <v>37</v>
      </c>
      <c r="D6" s="15" t="s">
        <v>165</v>
      </c>
      <c r="E6" s="15" t="s">
        <v>166</v>
      </c>
      <c r="F6" s="14"/>
      <c r="G6" s="13"/>
      <c r="H6" s="14"/>
      <c r="I6" s="15" t="s">
        <v>37</v>
      </c>
      <c r="J6" s="15" t="s">
        <v>165</v>
      </c>
      <c r="K6" s="15" t="s">
        <v>166</v>
      </c>
      <c r="L6" s="14"/>
    </row>
    <row r="7" ht="54.75" customHeight="1" spans="1:12">
      <c r="A7" s="16"/>
      <c r="B7" s="16"/>
      <c r="C7" s="16"/>
      <c r="D7" s="16"/>
      <c r="E7" s="16"/>
      <c r="F7" s="16"/>
      <c r="G7" s="17"/>
      <c r="H7" s="17"/>
      <c r="I7" s="17"/>
      <c r="J7" s="17"/>
      <c r="K7" s="17"/>
      <c r="L7" s="17"/>
    </row>
    <row r="8" customHeight="1" spans="1:6">
      <c r="A8" s="18" t="s">
        <v>167</v>
      </c>
      <c r="B8" s="18"/>
      <c r="C8" s="18"/>
      <c r="D8" s="18"/>
      <c r="E8" s="18"/>
      <c r="F8" s="19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A4:F4"/>
    <mergeCell ref="G4:L4"/>
    <mergeCell ref="C5:E5"/>
    <mergeCell ref="I5:K5"/>
    <mergeCell ref="A8:E8"/>
    <mergeCell ref="A5:A6"/>
    <mergeCell ref="B5:B6"/>
    <mergeCell ref="F5:F6"/>
    <mergeCell ref="G5:G6"/>
    <mergeCell ref="H5:H6"/>
    <mergeCell ref="L5:L6"/>
  </mergeCells>
  <printOptions horizontalCentered="1"/>
  <pageMargins left="0.590551181102362" right="0.590551181102362" top="0.590551181102362" bottom="0.590551181102362" header="0.5" footer="0.5"/>
  <pageSetup paperSize="8" scale="120" orientation="landscape" horizontalDpi="300" verticalDpi="300"/>
  <headerFooter alignWithMargins="0">
    <oddFooter>&amp;C共&amp;N页  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zoomScale="115" zoomScaleNormal="115" workbookViewId="0">
      <selection activeCell="D25" sqref="D25"/>
    </sheetView>
  </sheetViews>
  <sheetFormatPr defaultColWidth="9" defaultRowHeight="12.75" customHeight="1" outlineLevelCol="3"/>
  <cols>
    <col min="1" max="4" width="36.5714285714286" style="1" customWidth="1"/>
    <col min="5" max="5" width="9.14285714285714" style="1" customWidth="1"/>
  </cols>
  <sheetData>
    <row r="1" s="1" customFormat="1" ht="16.5" customHeight="1" spans="4:4">
      <c r="D1" s="20" t="s">
        <v>2</v>
      </c>
    </row>
    <row r="2" s="1" customFormat="1" ht="33" customHeight="1" spans="1:4">
      <c r="A2" s="58" t="s">
        <v>3</v>
      </c>
      <c r="B2" s="73"/>
      <c r="C2" s="73"/>
      <c r="D2" s="73"/>
    </row>
    <row r="3" s="1" customFormat="1" ht="15" customHeight="1" spans="1:4">
      <c r="A3" s="59" t="s">
        <v>4</v>
      </c>
      <c r="B3" s="59"/>
      <c r="C3" s="59"/>
      <c r="D3" s="61" t="s">
        <v>5</v>
      </c>
    </row>
    <row r="4" s="1" customFormat="1" ht="21.75" customHeight="1" spans="1:4">
      <c r="A4" s="62" t="s">
        <v>6</v>
      </c>
      <c r="B4" s="107"/>
      <c r="C4" s="62" t="s">
        <v>7</v>
      </c>
      <c r="D4" s="62"/>
    </row>
    <row r="5" s="1" customFormat="1" ht="23.25" customHeight="1" spans="1:4">
      <c r="A5" s="108" t="s">
        <v>8</v>
      </c>
      <c r="B5" s="108" t="s">
        <v>9</v>
      </c>
      <c r="C5" s="108" t="s">
        <v>8</v>
      </c>
      <c r="D5" s="109" t="s">
        <v>9</v>
      </c>
    </row>
    <row r="6" s="1" customFormat="1" ht="22.5" customHeight="1" spans="1:4">
      <c r="A6" s="110" t="s">
        <v>10</v>
      </c>
      <c r="B6" s="111">
        <v>20963.56</v>
      </c>
      <c r="C6" s="110" t="s">
        <v>11</v>
      </c>
      <c r="D6" s="111">
        <v>8017.77</v>
      </c>
    </row>
    <row r="7" s="1" customFormat="1" ht="22.5" customHeight="1" spans="1:4">
      <c r="A7" s="110" t="s">
        <v>12</v>
      </c>
      <c r="B7" s="76">
        <v>0</v>
      </c>
      <c r="C7" s="110" t="s">
        <v>13</v>
      </c>
      <c r="D7" s="111">
        <v>334297.46</v>
      </c>
    </row>
    <row r="8" s="1" customFormat="1" ht="22.5" customHeight="1" spans="1:4">
      <c r="A8" s="110" t="s">
        <v>14</v>
      </c>
      <c r="B8" s="66">
        <v>0</v>
      </c>
      <c r="C8" s="110" t="s">
        <v>15</v>
      </c>
      <c r="D8" s="111">
        <v>518.5</v>
      </c>
    </row>
    <row r="9" s="1" customFormat="1" ht="22.5" customHeight="1" spans="1:4">
      <c r="A9" s="110" t="s">
        <v>16</v>
      </c>
      <c r="B9" s="111">
        <v>288933.19</v>
      </c>
      <c r="C9" s="110" t="s">
        <v>17</v>
      </c>
      <c r="D9" s="111">
        <v>7585.2</v>
      </c>
    </row>
    <row r="10" s="1" customFormat="1" ht="22.5" customHeight="1" spans="1:4">
      <c r="A10" s="110" t="s">
        <v>18</v>
      </c>
      <c r="B10" s="112">
        <v>0</v>
      </c>
      <c r="C10" s="110" t="s">
        <v>19</v>
      </c>
      <c r="D10" s="111" t="s">
        <v>19</v>
      </c>
    </row>
    <row r="11" s="1" customFormat="1" ht="22.5" customHeight="1" spans="1:4">
      <c r="A11" s="110" t="s">
        <v>20</v>
      </c>
      <c r="B11" s="66">
        <v>0</v>
      </c>
      <c r="C11" s="110" t="s">
        <v>19</v>
      </c>
      <c r="D11" s="111" t="s">
        <v>19</v>
      </c>
    </row>
    <row r="12" s="1" customFormat="1" ht="22.5" customHeight="1" spans="1:4">
      <c r="A12" s="110" t="s">
        <v>21</v>
      </c>
      <c r="B12" s="111">
        <v>0</v>
      </c>
      <c r="C12" s="110" t="s">
        <v>19</v>
      </c>
      <c r="D12" s="111" t="s">
        <v>19</v>
      </c>
    </row>
    <row r="13" s="1" customFormat="1" ht="22.5" customHeight="1" spans="1:4">
      <c r="A13" s="110" t="s">
        <v>22</v>
      </c>
      <c r="B13" s="66">
        <v>0</v>
      </c>
      <c r="C13" s="110" t="s">
        <v>19</v>
      </c>
      <c r="D13" s="111" t="s">
        <v>19</v>
      </c>
    </row>
    <row r="14" s="1" customFormat="1" ht="22.5" customHeight="1" spans="1:4">
      <c r="A14" s="110" t="s">
        <v>23</v>
      </c>
      <c r="B14" s="66">
        <v>12344.04</v>
      </c>
      <c r="C14" s="110" t="s">
        <v>19</v>
      </c>
      <c r="D14" s="111" t="s">
        <v>19</v>
      </c>
    </row>
    <row r="15" s="1" customFormat="1" ht="22.5" customHeight="1" spans="1:4">
      <c r="A15" s="110"/>
      <c r="B15" s="113"/>
      <c r="C15" s="110"/>
      <c r="D15" s="111"/>
    </row>
    <row r="16" s="1" customFormat="1" ht="22.5" customHeight="1" spans="1:4">
      <c r="A16" s="110" t="s">
        <v>24</v>
      </c>
      <c r="B16" s="111">
        <v>322240.79</v>
      </c>
      <c r="C16" s="110" t="s">
        <v>25</v>
      </c>
      <c r="D16" s="111">
        <v>350418.93</v>
      </c>
    </row>
    <row r="17" s="1" customFormat="1" ht="22.5" customHeight="1" spans="1:4">
      <c r="A17" s="110" t="s">
        <v>26</v>
      </c>
      <c r="B17" s="111">
        <v>18715.71</v>
      </c>
      <c r="C17" s="110" t="s">
        <v>27</v>
      </c>
      <c r="D17" s="111">
        <v>0</v>
      </c>
    </row>
    <row r="18" s="1" customFormat="1" ht="22.5" customHeight="1" spans="1:4">
      <c r="A18" s="110" t="s">
        <v>28</v>
      </c>
      <c r="B18" s="66">
        <v>9462.43</v>
      </c>
      <c r="C18" s="110"/>
      <c r="D18" s="111"/>
    </row>
    <row r="19" s="1" customFormat="1" ht="22.5" customHeight="1" spans="1:4">
      <c r="A19" s="114" t="s">
        <v>29</v>
      </c>
      <c r="B19" s="115">
        <v>350418.93</v>
      </c>
      <c r="C19" s="114" t="s">
        <v>30</v>
      </c>
      <c r="D19" s="116">
        <v>350418.93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3:C3"/>
    <mergeCell ref="A4:B4"/>
    <mergeCell ref="C4:D4"/>
  </mergeCells>
  <printOptions horizontalCentered="1"/>
  <pageMargins left="0.590551181102362" right="0.590551181102362" top="0.590551181102362" bottom="0.590551181102362" header="0.511811023622047" footer="0.511811023622047"/>
  <pageSetup paperSize="8" scale="12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view="pageBreakPreview" zoomScale="160" zoomScaleNormal="100" topLeftCell="D1" workbookViewId="0">
      <selection activeCell="M7" sqref="M7"/>
    </sheetView>
  </sheetViews>
  <sheetFormatPr defaultColWidth="9" defaultRowHeight="12.75" outlineLevelRow="6"/>
  <cols>
    <col min="1" max="1" width="14.1619047619048" style="88" customWidth="1"/>
    <col min="2" max="2" width="12" style="88" customWidth="1"/>
    <col min="3" max="3" width="11.6285714285714" style="88" customWidth="1"/>
    <col min="4" max="5" width="9.38095238095238" style="88" customWidth="1"/>
    <col min="6" max="8" width="10" style="88" customWidth="1"/>
    <col min="9" max="9" width="10.6285714285714" style="88" customWidth="1"/>
    <col min="10" max="12" width="9.38095238095238" style="88" customWidth="1"/>
    <col min="13" max="19" width="10" style="88" customWidth="1"/>
    <col min="20" max="26" width="9" style="88" customWidth="1"/>
    <col min="27" max="16384" width="9" style="88"/>
  </cols>
  <sheetData>
    <row r="1" s="88" customFormat="1" ht="16.5" customHeight="1" spans="19:19">
      <c r="S1" s="20" t="s">
        <v>31</v>
      </c>
    </row>
    <row r="2" s="88" customFormat="1" ht="35.25" customHeight="1" spans="1:1">
      <c r="A2" s="89" t="s">
        <v>32</v>
      </c>
    </row>
    <row r="3" s="88" customFormat="1" ht="14.25" customHeight="1" spans="1:19">
      <c r="A3" s="90" t="s">
        <v>33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02" t="s">
        <v>5</v>
      </c>
      <c r="S3" s="102"/>
    </row>
    <row r="4" s="88" customFormat="1" ht="18" customHeight="1" spans="1:19">
      <c r="A4" s="91" t="s">
        <v>34</v>
      </c>
      <c r="B4" s="91" t="s">
        <v>35</v>
      </c>
      <c r="C4" s="92" t="s">
        <v>28</v>
      </c>
      <c r="D4" s="93"/>
      <c r="E4" s="93"/>
      <c r="F4" s="93"/>
      <c r="G4" s="93"/>
      <c r="H4" s="93"/>
      <c r="I4" s="91" t="s">
        <v>36</v>
      </c>
      <c r="J4" s="93"/>
      <c r="K4" s="93"/>
      <c r="L4" s="93"/>
      <c r="M4" s="93"/>
      <c r="N4" s="93"/>
      <c r="O4" s="93"/>
      <c r="P4" s="93"/>
      <c r="Q4" s="93"/>
      <c r="R4" s="103"/>
      <c r="S4" s="91" t="s">
        <v>26</v>
      </c>
    </row>
    <row r="5" s="88" customFormat="1" ht="20" customHeight="1" spans="1:19">
      <c r="A5" s="93"/>
      <c r="B5" s="93"/>
      <c r="C5" s="94" t="s">
        <v>37</v>
      </c>
      <c r="D5" s="95" t="s">
        <v>38</v>
      </c>
      <c r="E5" s="95" t="s">
        <v>39</v>
      </c>
      <c r="F5" s="95" t="s">
        <v>40</v>
      </c>
      <c r="G5" s="95" t="s">
        <v>41</v>
      </c>
      <c r="H5" s="95" t="s">
        <v>42</v>
      </c>
      <c r="I5" s="95" t="s">
        <v>37</v>
      </c>
      <c r="J5" s="95" t="s">
        <v>43</v>
      </c>
      <c r="K5" s="95" t="s">
        <v>44</v>
      </c>
      <c r="L5" s="95" t="s">
        <v>45</v>
      </c>
      <c r="M5" s="95" t="s">
        <v>46</v>
      </c>
      <c r="N5" s="96"/>
      <c r="O5" s="95" t="s">
        <v>47</v>
      </c>
      <c r="P5" s="95" t="s">
        <v>48</v>
      </c>
      <c r="Q5" s="95" t="s">
        <v>49</v>
      </c>
      <c r="R5" s="104" t="s">
        <v>50</v>
      </c>
      <c r="S5" s="93"/>
    </row>
    <row r="6" s="88" customFormat="1" ht="27" customHeight="1" spans="1:19">
      <c r="A6" s="93"/>
      <c r="B6" s="93"/>
      <c r="C6" s="96"/>
      <c r="D6" s="97"/>
      <c r="E6" s="97"/>
      <c r="F6" s="97"/>
      <c r="G6" s="97"/>
      <c r="H6" s="97"/>
      <c r="I6" s="97"/>
      <c r="J6" s="97"/>
      <c r="K6" s="97"/>
      <c r="L6" s="97"/>
      <c r="M6" s="101" t="s">
        <v>51</v>
      </c>
      <c r="N6" s="101" t="s">
        <v>52</v>
      </c>
      <c r="O6" s="97"/>
      <c r="P6" s="97"/>
      <c r="Q6" s="97"/>
      <c r="R6" s="105"/>
      <c r="S6" s="93"/>
    </row>
    <row r="7" s="88" customFormat="1" ht="33.75" customHeight="1" spans="1:26">
      <c r="A7" s="98" t="s">
        <v>53</v>
      </c>
      <c r="B7" s="99">
        <f>C7+I7+S7</f>
        <v>350418.93</v>
      </c>
      <c r="C7" s="100">
        <f>D7</f>
        <v>9462.43</v>
      </c>
      <c r="D7" s="100">
        <v>9462.43</v>
      </c>
      <c r="E7" s="100"/>
      <c r="F7" s="100"/>
      <c r="G7" s="100"/>
      <c r="H7" s="100"/>
      <c r="I7" s="100">
        <f>J7+M7+R7</f>
        <v>322240.79</v>
      </c>
      <c r="J7" s="100">
        <v>20963.56</v>
      </c>
      <c r="K7" s="100"/>
      <c r="L7" s="100"/>
      <c r="M7" s="100">
        <v>288933.19</v>
      </c>
      <c r="N7" s="100"/>
      <c r="O7" s="100"/>
      <c r="P7" s="100"/>
      <c r="Q7" s="100"/>
      <c r="R7" s="100">
        <v>12344.04</v>
      </c>
      <c r="S7" s="99">
        <v>18715.71</v>
      </c>
      <c r="T7" s="106"/>
      <c r="U7" s="106"/>
      <c r="V7" s="106"/>
      <c r="W7" s="106"/>
      <c r="X7" s="106"/>
      <c r="Y7" s="106"/>
      <c r="Z7" s="106"/>
    </row>
  </sheetData>
  <mergeCells count="23">
    <mergeCell ref="A2:S2"/>
    <mergeCell ref="A3:Q3"/>
    <mergeCell ref="R3:S3"/>
    <mergeCell ref="C4:H4"/>
    <mergeCell ref="I4:R4"/>
    <mergeCell ref="M5:N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O6"/>
    <mergeCell ref="P5:P6"/>
    <mergeCell ref="Q5:Q6"/>
    <mergeCell ref="R5:R6"/>
    <mergeCell ref="S4:S6"/>
  </mergeCells>
  <pageMargins left="0.75" right="0.75" top="1" bottom="1" header="0.5" footer="0.5"/>
  <pageSetup paperSize="9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="130" zoomScaleNormal="100" topLeftCell="A4" workbookViewId="0">
      <selection activeCell="C20" sqref="C20:C22"/>
    </sheetView>
  </sheetViews>
  <sheetFormatPr defaultColWidth="9" defaultRowHeight="12.75" customHeight="1" outlineLevelCol="7"/>
  <cols>
    <col min="1" max="1" width="13.1428571428571" style="1" customWidth="1"/>
    <col min="2" max="2" width="37.1428571428571" style="1" customWidth="1"/>
    <col min="3" max="5" width="21" style="1" customWidth="1"/>
    <col min="6" max="8" width="15.7142857142857" style="1" customWidth="1"/>
    <col min="9" max="9" width="9.14285714285714" style="1" customWidth="1"/>
  </cols>
  <sheetData>
    <row r="1" s="1" customFormat="1" ht="15.75" customHeight="1" spans="8:8">
      <c r="H1" s="20" t="s">
        <v>54</v>
      </c>
    </row>
    <row r="2" s="1" customFormat="1" ht="30.75" customHeight="1" spans="1:8">
      <c r="A2" s="68" t="s">
        <v>55</v>
      </c>
      <c r="B2" s="69"/>
      <c r="C2" s="69"/>
      <c r="D2" s="69"/>
      <c r="E2" s="69"/>
      <c r="F2" s="69"/>
      <c r="G2" s="69"/>
      <c r="H2" s="69"/>
    </row>
    <row r="3" s="1" customFormat="1" ht="15.75" customHeight="1" spans="1:8">
      <c r="A3" s="59" t="s">
        <v>4</v>
      </c>
      <c r="B3" s="85"/>
      <c r="C3" s="85"/>
      <c r="D3" s="85"/>
      <c r="E3" s="85"/>
      <c r="F3" s="85"/>
      <c r="G3" s="85"/>
      <c r="H3" s="61" t="s">
        <v>5</v>
      </c>
    </row>
    <row r="4" s="1" customFormat="1" ht="24.75" customHeight="1" spans="1:8">
      <c r="A4" s="62" t="s">
        <v>56</v>
      </c>
      <c r="B4" s="62" t="s">
        <v>57</v>
      </c>
      <c r="C4" s="62" t="s">
        <v>35</v>
      </c>
      <c r="D4" s="62" t="s">
        <v>58</v>
      </c>
      <c r="E4" s="62" t="s">
        <v>59</v>
      </c>
      <c r="F4" s="62" t="s">
        <v>60</v>
      </c>
      <c r="G4" s="62" t="s">
        <v>61</v>
      </c>
      <c r="H4" s="62" t="s">
        <v>62</v>
      </c>
    </row>
    <row r="5" s="1" customFormat="1" ht="22.5" customHeight="1" spans="1:8">
      <c r="A5" s="63" t="s">
        <v>19</v>
      </c>
      <c r="B5" s="63" t="s">
        <v>35</v>
      </c>
      <c r="C5" s="86">
        <f>C6</f>
        <v>350418.93</v>
      </c>
      <c r="D5" s="86">
        <f>D6</f>
        <v>329372.77</v>
      </c>
      <c r="E5" s="86">
        <f>E6</f>
        <v>21046.16</v>
      </c>
      <c r="F5" s="64"/>
      <c r="G5" s="64"/>
      <c r="H5" s="64"/>
    </row>
    <row r="6" s="1" customFormat="1" ht="22.5" customHeight="1" spans="1:8">
      <c r="A6" s="63" t="s">
        <v>63</v>
      </c>
      <c r="B6" s="63" t="s">
        <v>53</v>
      </c>
      <c r="C6" s="86">
        <f>C7+C12+C18+C15</f>
        <v>350418.93</v>
      </c>
      <c r="D6" s="86">
        <f>D7+D12+D18</f>
        <v>329372.77</v>
      </c>
      <c r="E6" s="86">
        <f>E7+E12+E18+E15</f>
        <v>21046.16</v>
      </c>
      <c r="F6" s="64"/>
      <c r="G6" s="64"/>
      <c r="H6" s="64"/>
    </row>
    <row r="7" s="1" customFormat="1" ht="22.5" customHeight="1" spans="1:8">
      <c r="A7" s="63" t="s">
        <v>64</v>
      </c>
      <c r="B7" s="63" t="s">
        <v>65</v>
      </c>
      <c r="C7" s="64">
        <f>C8</f>
        <v>8017.77</v>
      </c>
      <c r="D7" s="64">
        <f>D8</f>
        <v>8017.77</v>
      </c>
      <c r="E7" s="64"/>
      <c r="F7" s="64"/>
      <c r="G7" s="64"/>
      <c r="H7" s="64"/>
    </row>
    <row r="8" s="1" customFormat="1" ht="22.5" customHeight="1" spans="1:8">
      <c r="A8" s="70">
        <v>20805</v>
      </c>
      <c r="B8" s="63" t="s">
        <v>66</v>
      </c>
      <c r="C8" s="64">
        <f>C9+C10+C11</f>
        <v>8017.77</v>
      </c>
      <c r="D8" s="64">
        <f>D9+D10+D11</f>
        <v>8017.77</v>
      </c>
      <c r="E8" s="64"/>
      <c r="F8" s="64"/>
      <c r="G8" s="64"/>
      <c r="H8" s="64"/>
    </row>
    <row r="9" s="1" customFormat="1" ht="22.5" customHeight="1" spans="1:8">
      <c r="A9" s="71" t="s">
        <v>67</v>
      </c>
      <c r="B9" s="65" t="s">
        <v>68</v>
      </c>
      <c r="C9" s="66">
        <f>D9</f>
        <v>573.77</v>
      </c>
      <c r="D9" s="66">
        <v>573.77</v>
      </c>
      <c r="E9" s="66"/>
      <c r="F9" s="66"/>
      <c r="G9" s="66"/>
      <c r="H9" s="66"/>
    </row>
    <row r="10" s="1" customFormat="1" ht="22.5" customHeight="1" spans="1:8">
      <c r="A10" s="71" t="s">
        <v>69</v>
      </c>
      <c r="B10" s="65" t="s">
        <v>70</v>
      </c>
      <c r="C10" s="66">
        <f>D10</f>
        <v>6274</v>
      </c>
      <c r="D10" s="66">
        <v>6274</v>
      </c>
      <c r="E10" s="66"/>
      <c r="F10" s="66"/>
      <c r="G10" s="66"/>
      <c r="H10" s="66"/>
    </row>
    <row r="11" s="1" customFormat="1" ht="22.5" customHeight="1" spans="1:8">
      <c r="A11" s="71" t="s">
        <v>71</v>
      </c>
      <c r="B11" s="65" t="s">
        <v>72</v>
      </c>
      <c r="C11" s="66">
        <f>D11</f>
        <v>1170</v>
      </c>
      <c r="D11" s="66">
        <v>1170</v>
      </c>
      <c r="E11" s="66"/>
      <c r="F11" s="66"/>
      <c r="G11" s="66"/>
      <c r="H11" s="66"/>
    </row>
    <row r="12" s="1" customFormat="1" ht="22.5" customHeight="1" spans="1:8">
      <c r="A12" s="63" t="s">
        <v>73</v>
      </c>
      <c r="B12" s="63" t="s">
        <v>74</v>
      </c>
      <c r="C12" s="64">
        <f>C13</f>
        <v>334297.46</v>
      </c>
      <c r="D12" s="64">
        <f>D13</f>
        <v>313769.8</v>
      </c>
      <c r="E12" s="64">
        <f>E13</f>
        <v>20527.66</v>
      </c>
      <c r="F12" s="64"/>
      <c r="G12" s="64"/>
      <c r="H12" s="64"/>
    </row>
    <row r="13" s="1" customFormat="1" ht="22.5" customHeight="1" spans="1:8">
      <c r="A13" s="70" t="s">
        <v>75</v>
      </c>
      <c r="B13" s="63" t="s">
        <v>76</v>
      </c>
      <c r="C13" s="64">
        <f>C14</f>
        <v>334297.46</v>
      </c>
      <c r="D13" s="64">
        <f>D14</f>
        <v>313769.8</v>
      </c>
      <c r="E13" s="64">
        <f>E14</f>
        <v>20527.66</v>
      </c>
      <c r="F13" s="64"/>
      <c r="G13" s="64"/>
      <c r="H13" s="64"/>
    </row>
    <row r="14" s="1" customFormat="1" ht="22.5" customHeight="1" spans="1:8">
      <c r="A14" s="71" t="s">
        <v>77</v>
      </c>
      <c r="B14" s="65" t="s">
        <v>78</v>
      </c>
      <c r="C14" s="66">
        <f>D14+E14</f>
        <v>334297.46</v>
      </c>
      <c r="D14" s="66">
        <f>313125.55+644.25</f>
        <v>313769.8</v>
      </c>
      <c r="E14" s="66">
        <v>20527.66</v>
      </c>
      <c r="F14" s="66"/>
      <c r="G14" s="66"/>
      <c r="H14" s="66"/>
    </row>
    <row r="15" s="1" customFormat="1" ht="22.5" customHeight="1" spans="1:8">
      <c r="A15" s="72">
        <v>211</v>
      </c>
      <c r="B15" s="63" t="s">
        <v>79</v>
      </c>
      <c r="C15" s="64">
        <f>C16</f>
        <v>518.5</v>
      </c>
      <c r="D15" s="64"/>
      <c r="E15" s="64">
        <f>E16</f>
        <v>518.5</v>
      </c>
      <c r="F15" s="64"/>
      <c r="G15" s="64"/>
      <c r="H15" s="64"/>
    </row>
    <row r="16" s="1" customFormat="1" ht="22.5" customHeight="1" spans="1:8">
      <c r="A16" s="70">
        <v>21110</v>
      </c>
      <c r="B16" s="63" t="s">
        <v>80</v>
      </c>
      <c r="C16" s="64">
        <f>C17</f>
        <v>518.5</v>
      </c>
      <c r="D16" s="64"/>
      <c r="E16" s="64">
        <f>E17</f>
        <v>518.5</v>
      </c>
      <c r="F16" s="64"/>
      <c r="G16" s="64"/>
      <c r="H16" s="64"/>
    </row>
    <row r="17" s="1" customFormat="1" ht="22.5" customHeight="1" spans="1:8">
      <c r="A17" s="71">
        <v>2111001</v>
      </c>
      <c r="B17" s="65" t="s">
        <v>81</v>
      </c>
      <c r="C17" s="66">
        <f>D17+E17</f>
        <v>518.5</v>
      </c>
      <c r="D17" s="66"/>
      <c r="E17" s="66">
        <v>518.5</v>
      </c>
      <c r="F17" s="64"/>
      <c r="G17" s="64"/>
      <c r="H17" s="64"/>
    </row>
    <row r="18" s="1" customFormat="1" ht="22.5" customHeight="1" spans="1:8">
      <c r="A18" s="63" t="s">
        <v>82</v>
      </c>
      <c r="B18" s="63" t="s">
        <v>83</v>
      </c>
      <c r="C18" s="64">
        <f>C19</f>
        <v>7585.2</v>
      </c>
      <c r="D18" s="64">
        <f>D19</f>
        <v>7585.2</v>
      </c>
      <c r="E18" s="64"/>
      <c r="F18" s="64"/>
      <c r="G18" s="64"/>
      <c r="H18" s="64"/>
    </row>
    <row r="19" s="1" customFormat="1" ht="22.5" customHeight="1" spans="1:8">
      <c r="A19" s="70" t="s">
        <v>84</v>
      </c>
      <c r="B19" s="63" t="s">
        <v>85</v>
      </c>
      <c r="C19" s="64">
        <f>C20+C21+C22</f>
        <v>7585.2</v>
      </c>
      <c r="D19" s="64">
        <f>D20+D21+D22</f>
        <v>7585.2</v>
      </c>
      <c r="E19" s="64"/>
      <c r="F19" s="64"/>
      <c r="G19" s="64"/>
      <c r="H19" s="64"/>
    </row>
    <row r="20" s="1" customFormat="1" ht="22.5" customHeight="1" spans="1:8">
      <c r="A20" s="71" t="s">
        <v>86</v>
      </c>
      <c r="B20" s="65" t="s">
        <v>87</v>
      </c>
      <c r="C20" s="66">
        <f>D20</f>
        <v>6380.22</v>
      </c>
      <c r="D20" s="66">
        <v>6380.22</v>
      </c>
      <c r="E20" s="66"/>
      <c r="F20" s="66"/>
      <c r="G20" s="66"/>
      <c r="H20" s="66"/>
    </row>
    <row r="21" s="1" customFormat="1" ht="22.5" customHeight="1" spans="1:8">
      <c r="A21" s="71" t="s">
        <v>88</v>
      </c>
      <c r="B21" s="65" t="s">
        <v>89</v>
      </c>
      <c r="C21" s="66">
        <f>D21</f>
        <v>166.19</v>
      </c>
      <c r="D21" s="66">
        <f>165.67+0.52</f>
        <v>166.19</v>
      </c>
      <c r="E21" s="66"/>
      <c r="F21" s="66"/>
      <c r="G21" s="66"/>
      <c r="H21" s="66"/>
    </row>
    <row r="22" s="1" customFormat="1" ht="22.5" customHeight="1" spans="1:8">
      <c r="A22" s="71" t="s">
        <v>90</v>
      </c>
      <c r="B22" s="65" t="s">
        <v>91</v>
      </c>
      <c r="C22" s="66">
        <f>D22</f>
        <v>1038.79</v>
      </c>
      <c r="D22" s="66">
        <v>1038.79</v>
      </c>
      <c r="E22" s="66"/>
      <c r="F22" s="66"/>
      <c r="G22" s="66"/>
      <c r="H22" s="66"/>
    </row>
    <row r="26" customHeight="1" spans="4:5">
      <c r="D26" s="87"/>
      <c r="E26" s="87"/>
    </row>
  </sheetData>
  <sheetProtection formatCells="0" formatColumns="0" formatRows="0" insertRows="0" insertColumns="0" insertHyperlinks="0" deleteColumns="0" deleteRows="0" sort="0" autoFilter="0" pivotTables="0"/>
  <mergeCells count="2">
    <mergeCell ref="A2:H2"/>
    <mergeCell ref="A3:G3"/>
  </mergeCells>
  <printOptions horizontalCentered="1"/>
  <pageMargins left="0.590551181102362" right="0.590551181102362" top="0.590551181102362" bottom="0.590551181102362" header="0.5" footer="0.5"/>
  <pageSetup paperSize="8" scale="120" orientation="landscape" horizontalDpi="300" verticalDpi="300"/>
  <headerFooter alignWithMargins="0">
    <oddFooter>&amp;C共&amp;N页  第&amp;P页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C25" sqref="C25"/>
    </sheetView>
  </sheetViews>
  <sheetFormatPr defaultColWidth="9" defaultRowHeight="12.75" customHeight="1" outlineLevelCol="3"/>
  <cols>
    <col min="1" max="4" width="38.1428571428571" style="1" customWidth="1"/>
    <col min="5" max="5" width="9.14285714285714" style="1" customWidth="1"/>
  </cols>
  <sheetData>
    <row r="1" s="1" customFormat="1" ht="15" customHeight="1" spans="4:4">
      <c r="D1" s="20" t="s">
        <v>92</v>
      </c>
    </row>
    <row r="2" s="1" customFormat="1" ht="30.75" customHeight="1" spans="1:4">
      <c r="A2" s="58" t="s">
        <v>93</v>
      </c>
      <c r="B2" s="73"/>
      <c r="C2" s="73"/>
      <c r="D2" s="73"/>
    </row>
    <row r="3" s="1" customFormat="1" ht="16.5" customHeight="1" spans="1:4">
      <c r="A3" s="59" t="s">
        <v>4</v>
      </c>
      <c r="B3" s="59"/>
      <c r="C3" s="59"/>
      <c r="D3" s="61" t="s">
        <v>5</v>
      </c>
    </row>
    <row r="4" s="1" customFormat="1" ht="23.25" customHeight="1" spans="1:4">
      <c r="A4" s="62" t="s">
        <v>6</v>
      </c>
      <c r="B4" s="62"/>
      <c r="C4" s="62" t="s">
        <v>7</v>
      </c>
      <c r="D4" s="62"/>
    </row>
    <row r="5" s="1" customFormat="1" ht="23.25" customHeight="1" spans="1:4">
      <c r="A5" s="62" t="s">
        <v>94</v>
      </c>
      <c r="B5" s="62" t="s">
        <v>9</v>
      </c>
      <c r="C5" s="62" t="s">
        <v>94</v>
      </c>
      <c r="D5" s="62" t="s">
        <v>9</v>
      </c>
    </row>
    <row r="6" s="1" customFormat="1" ht="23.25" customHeight="1" spans="1:4">
      <c r="A6" s="74" t="s">
        <v>95</v>
      </c>
      <c r="B6" s="66">
        <v>20963.56</v>
      </c>
      <c r="C6" s="74" t="s">
        <v>96</v>
      </c>
      <c r="D6" s="66">
        <v>30425.99</v>
      </c>
    </row>
    <row r="7" s="1" customFormat="1" ht="23.25" customHeight="1" spans="1:4">
      <c r="A7" s="74" t="s">
        <v>97</v>
      </c>
      <c r="B7" s="66">
        <v>20963.56</v>
      </c>
      <c r="C7" s="74" t="s">
        <v>98</v>
      </c>
      <c r="D7" s="66">
        <v>2715.9</v>
      </c>
    </row>
    <row r="8" s="1" customFormat="1" ht="23.25" customHeight="1" spans="1:4">
      <c r="A8" s="74" t="s">
        <v>99</v>
      </c>
      <c r="B8" s="66">
        <v>0</v>
      </c>
      <c r="C8" s="74" t="s">
        <v>100</v>
      </c>
      <c r="D8" s="66">
        <v>24321.55</v>
      </c>
    </row>
    <row r="9" s="1" customFormat="1" ht="23.25" customHeight="1" spans="1:4">
      <c r="A9" s="74" t="s">
        <v>101</v>
      </c>
      <c r="B9" s="66">
        <v>0</v>
      </c>
      <c r="C9" s="75" t="s">
        <v>102</v>
      </c>
      <c r="D9" s="66">
        <v>518.5</v>
      </c>
    </row>
    <row r="10" s="1" customFormat="1" ht="23.25" customHeight="1" spans="1:4">
      <c r="A10" s="74"/>
      <c r="B10" s="76"/>
      <c r="C10" s="77" t="s">
        <v>103</v>
      </c>
      <c r="D10" s="66">
        <v>2870.04</v>
      </c>
    </row>
    <row r="11" s="1" customFormat="1" ht="23.25" customHeight="1" spans="1:4">
      <c r="A11" s="74" t="s">
        <v>104</v>
      </c>
      <c r="B11" s="76">
        <v>9462.43</v>
      </c>
      <c r="C11" s="78"/>
      <c r="D11" s="66"/>
    </row>
    <row r="12" s="1" customFormat="1" ht="23.25" customHeight="1" spans="1:4">
      <c r="A12" s="74" t="s">
        <v>105</v>
      </c>
      <c r="B12" s="79">
        <v>9462.43</v>
      </c>
      <c r="C12" s="80"/>
      <c r="D12" s="81"/>
    </row>
    <row r="13" s="1" customFormat="1" ht="23.25" customHeight="1" spans="1:4">
      <c r="A13" s="74" t="s">
        <v>106</v>
      </c>
      <c r="B13" s="82">
        <v>0</v>
      </c>
      <c r="C13" s="83"/>
      <c r="D13" s="81"/>
    </row>
    <row r="14" s="1" customFormat="1" ht="23.25" customHeight="1" spans="1:4">
      <c r="A14" s="74" t="s">
        <v>107</v>
      </c>
      <c r="B14" s="82">
        <v>0</v>
      </c>
      <c r="C14" s="84"/>
      <c r="D14" s="81"/>
    </row>
    <row r="15" s="1" customFormat="1" ht="23.25" customHeight="1" spans="1:4">
      <c r="A15" s="74"/>
      <c r="B15" s="81"/>
      <c r="C15" s="84"/>
      <c r="D15" s="81"/>
    </row>
    <row r="16" s="1" customFormat="1" ht="23.25" customHeight="1" spans="1:4">
      <c r="A16" s="74"/>
      <c r="B16" s="81"/>
      <c r="C16" s="84" t="s">
        <v>108</v>
      </c>
      <c r="D16" s="82">
        <v>0</v>
      </c>
    </row>
    <row r="17" s="1" customFormat="1" ht="23.25" customHeight="1" spans="1:4">
      <c r="A17" s="74"/>
      <c r="B17" s="66"/>
      <c r="C17" s="74"/>
      <c r="D17" s="66"/>
    </row>
    <row r="18" s="1" customFormat="1" ht="23.25" customHeight="1" spans="1:4">
      <c r="A18" s="74"/>
      <c r="B18" s="66"/>
      <c r="C18" s="74"/>
      <c r="D18" s="66"/>
    </row>
    <row r="19" s="1" customFormat="1" ht="23.25" customHeight="1" spans="1:4">
      <c r="A19" s="74" t="s">
        <v>109</v>
      </c>
      <c r="B19" s="66">
        <f>B6+B11</f>
        <v>30425.99</v>
      </c>
      <c r="C19" s="74" t="s">
        <v>110</v>
      </c>
      <c r="D19" s="66">
        <f>D6</f>
        <v>30425.99</v>
      </c>
    </row>
    <row r="20" s="1" customFormat="1" ht="15"/>
    <row r="21" s="1" customFormat="1" ht="12" customHeight="1"/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3:C3"/>
    <mergeCell ref="A4:B4"/>
    <mergeCell ref="C4:D4"/>
  </mergeCells>
  <printOptions horizontalCentered="1"/>
  <pageMargins left="0.590551181102362" right="0.590551181102362" top="0.590551181102362" bottom="0.590551181102362" header="0.5" footer="0.5"/>
  <pageSetup paperSize="8" scale="120" orientation="landscape" horizontalDpi="300" verticalDpi="300"/>
  <headerFooter alignWithMargins="0">
    <oddFooter>&amp;C共&amp;N页  第&amp;P页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view="pageBreakPreview" zoomScale="130" zoomScaleNormal="100" topLeftCell="A2" workbookViewId="0">
      <selection activeCell="D24" sqref="D24"/>
    </sheetView>
  </sheetViews>
  <sheetFormatPr defaultColWidth="9.14285714285714" defaultRowHeight="12.75" outlineLevelCol="6"/>
  <cols>
    <col min="1" max="1" width="14.2857142857143" customWidth="1"/>
    <col min="2" max="2" width="36.7142857142857" customWidth="1"/>
    <col min="3" max="7" width="23" customWidth="1"/>
  </cols>
  <sheetData>
    <row r="1" ht="15" spans="1:7">
      <c r="A1" s="1"/>
      <c r="B1" s="1"/>
      <c r="C1" s="1"/>
      <c r="D1" s="1"/>
      <c r="E1" s="1"/>
      <c r="F1" s="1"/>
      <c r="G1" s="20" t="s">
        <v>111</v>
      </c>
    </row>
    <row r="2" ht="31.5" spans="1:7">
      <c r="A2" s="68" t="s">
        <v>112</v>
      </c>
      <c r="B2" s="69"/>
      <c r="C2" s="69"/>
      <c r="D2" s="69"/>
      <c r="E2" s="69"/>
      <c r="F2" s="69"/>
      <c r="G2" s="69"/>
    </row>
    <row r="3" ht="16.5" customHeight="1" spans="1:7">
      <c r="A3" s="59" t="s">
        <v>4</v>
      </c>
      <c r="B3" s="59"/>
      <c r="C3" s="59"/>
      <c r="D3" s="59"/>
      <c r="E3" s="59"/>
      <c r="F3" s="59"/>
      <c r="G3" s="61" t="s">
        <v>5</v>
      </c>
    </row>
    <row r="4" ht="24" customHeight="1" spans="1:7">
      <c r="A4" s="62" t="s">
        <v>56</v>
      </c>
      <c r="B4" s="62" t="s">
        <v>57</v>
      </c>
      <c r="C4" s="62" t="s">
        <v>113</v>
      </c>
      <c r="D4" s="62"/>
      <c r="E4" s="62"/>
      <c r="F4" s="62"/>
      <c r="G4" s="62"/>
    </row>
    <row r="5" ht="24" customHeight="1" spans="1:7">
      <c r="A5" s="62"/>
      <c r="B5" s="62"/>
      <c r="C5" s="62" t="s">
        <v>35</v>
      </c>
      <c r="D5" s="62" t="s">
        <v>58</v>
      </c>
      <c r="E5" s="62"/>
      <c r="F5" s="62"/>
      <c r="G5" s="62" t="s">
        <v>59</v>
      </c>
    </row>
    <row r="6" ht="24" customHeight="1" spans="1:7">
      <c r="A6" s="62"/>
      <c r="B6" s="62"/>
      <c r="C6" s="62"/>
      <c r="D6" s="62" t="s">
        <v>37</v>
      </c>
      <c r="E6" s="62" t="s">
        <v>114</v>
      </c>
      <c r="F6" s="62" t="s">
        <v>115</v>
      </c>
      <c r="G6" s="62"/>
    </row>
    <row r="7" ht="23.25" customHeight="1" spans="1:7">
      <c r="A7" s="63" t="s">
        <v>19</v>
      </c>
      <c r="B7" s="63" t="s">
        <v>35</v>
      </c>
      <c r="C7" s="64">
        <f>D7+G7</f>
        <v>20963.56</v>
      </c>
      <c r="D7" s="64">
        <f>D8</f>
        <v>8735.06</v>
      </c>
      <c r="E7" s="64">
        <f>E8</f>
        <v>8493</v>
      </c>
      <c r="F7" s="64">
        <v>242.06</v>
      </c>
      <c r="G7" s="64">
        <f>G8</f>
        <v>12228.5</v>
      </c>
    </row>
    <row r="8" ht="23.25" customHeight="1" spans="1:7">
      <c r="A8" s="63" t="s">
        <v>63</v>
      </c>
      <c r="B8" s="63" t="s">
        <v>53</v>
      </c>
      <c r="C8" s="64">
        <f>C9+C14+C20+C17</f>
        <v>20963.56</v>
      </c>
      <c r="D8" s="64">
        <f>D9+D14+D20+D17</f>
        <v>8735.06</v>
      </c>
      <c r="E8" s="64">
        <f>E9+E14+E17+E20</f>
        <v>8493</v>
      </c>
      <c r="F8" s="64">
        <f>F9+F14+F20</f>
        <v>242.06</v>
      </c>
      <c r="G8" s="64">
        <f>G14+G17</f>
        <v>12228.5</v>
      </c>
    </row>
    <row r="9" ht="23.25" customHeight="1" spans="1:7">
      <c r="A9" s="63" t="s">
        <v>64</v>
      </c>
      <c r="B9" s="63" t="s">
        <v>65</v>
      </c>
      <c r="C9" s="64">
        <f>C10</f>
        <v>2715.9</v>
      </c>
      <c r="D9" s="64">
        <f>D10</f>
        <v>2715.9</v>
      </c>
      <c r="E9" s="64">
        <f>E10</f>
        <v>2715.9</v>
      </c>
      <c r="F9" s="64"/>
      <c r="G9" s="64"/>
    </row>
    <row r="10" ht="23.25" customHeight="1" spans="1:7">
      <c r="A10" s="70" t="s">
        <v>116</v>
      </c>
      <c r="B10" s="63" t="s">
        <v>66</v>
      </c>
      <c r="C10" s="64">
        <f>C11+C12+C13</f>
        <v>2715.9</v>
      </c>
      <c r="D10" s="64">
        <f>D11+D12+D13</f>
        <v>2715.9</v>
      </c>
      <c r="E10" s="64">
        <f>E11+E12+E13</f>
        <v>2715.9</v>
      </c>
      <c r="F10" s="64"/>
      <c r="G10" s="64"/>
    </row>
    <row r="11" ht="23.25" customHeight="1" spans="1:7">
      <c r="A11" s="71" t="s">
        <v>67</v>
      </c>
      <c r="B11" s="65" t="s">
        <v>68</v>
      </c>
      <c r="C11" s="66">
        <f>D11+G11</f>
        <v>573.77</v>
      </c>
      <c r="D11" s="66">
        <v>573.77</v>
      </c>
      <c r="E11" s="66">
        <v>573.77</v>
      </c>
      <c r="F11" s="66"/>
      <c r="G11" s="66"/>
    </row>
    <row r="12" ht="23.25" customHeight="1" spans="1:7">
      <c r="A12" s="71" t="s">
        <v>69</v>
      </c>
      <c r="B12" s="65" t="s">
        <v>70</v>
      </c>
      <c r="C12" s="66">
        <f>D12+G12</f>
        <v>1360.4</v>
      </c>
      <c r="D12" s="66">
        <v>1360.4</v>
      </c>
      <c r="E12" s="66">
        <v>1360.4</v>
      </c>
      <c r="F12" s="66"/>
      <c r="G12" s="66"/>
    </row>
    <row r="13" ht="23.25" customHeight="1" spans="1:7">
      <c r="A13" s="71" t="s">
        <v>71</v>
      </c>
      <c r="B13" s="65" t="s">
        <v>72</v>
      </c>
      <c r="C13" s="66">
        <f>D13+G13</f>
        <v>781.73</v>
      </c>
      <c r="D13" s="66">
        <v>781.73</v>
      </c>
      <c r="E13" s="66">
        <v>781.73</v>
      </c>
      <c r="F13" s="66"/>
      <c r="G13" s="66"/>
    </row>
    <row r="14" ht="23.25" customHeight="1" spans="1:7">
      <c r="A14" s="63" t="s">
        <v>73</v>
      </c>
      <c r="B14" s="63" t="s">
        <v>74</v>
      </c>
      <c r="C14" s="64">
        <f t="shared" ref="C14:G14" si="0">C15</f>
        <v>14859.64</v>
      </c>
      <c r="D14" s="64">
        <f t="shared" si="0"/>
        <v>3149.64</v>
      </c>
      <c r="E14" s="64">
        <f t="shared" si="0"/>
        <v>2907.58</v>
      </c>
      <c r="F14" s="64">
        <f t="shared" si="0"/>
        <v>242.06</v>
      </c>
      <c r="G14" s="64">
        <f t="shared" si="0"/>
        <v>11710</v>
      </c>
    </row>
    <row r="15" ht="23.25" customHeight="1" spans="1:7">
      <c r="A15" s="70" t="s">
        <v>75</v>
      </c>
      <c r="B15" s="63" t="s">
        <v>76</v>
      </c>
      <c r="C15" s="64">
        <f t="shared" ref="C15:G15" si="1">C16</f>
        <v>14859.64</v>
      </c>
      <c r="D15" s="64">
        <f t="shared" si="1"/>
        <v>3149.64</v>
      </c>
      <c r="E15" s="64">
        <f t="shared" si="1"/>
        <v>2907.58</v>
      </c>
      <c r="F15" s="64">
        <f t="shared" si="1"/>
        <v>242.06</v>
      </c>
      <c r="G15" s="64">
        <f t="shared" si="1"/>
        <v>11710</v>
      </c>
    </row>
    <row r="16" ht="23.25" customHeight="1" spans="1:7">
      <c r="A16" s="71" t="s">
        <v>77</v>
      </c>
      <c r="B16" s="65" t="s">
        <v>117</v>
      </c>
      <c r="C16" s="66">
        <f>D16+G16</f>
        <v>14859.64</v>
      </c>
      <c r="D16" s="66">
        <f>E16+F16</f>
        <v>3149.64</v>
      </c>
      <c r="E16" s="66">
        <v>2907.58</v>
      </c>
      <c r="F16" s="66">
        <v>242.06</v>
      </c>
      <c r="G16" s="66">
        <v>11710</v>
      </c>
    </row>
    <row r="17" ht="23.25" customHeight="1" spans="1:7">
      <c r="A17" s="72">
        <v>211</v>
      </c>
      <c r="B17" s="63" t="s">
        <v>118</v>
      </c>
      <c r="C17" s="64">
        <f t="shared" ref="C17:G17" si="2">C18</f>
        <v>518.5</v>
      </c>
      <c r="D17" s="64"/>
      <c r="E17" s="66"/>
      <c r="F17" s="66"/>
      <c r="G17" s="64">
        <f t="shared" si="2"/>
        <v>518.5</v>
      </c>
    </row>
    <row r="18" ht="23.25" customHeight="1" spans="1:7">
      <c r="A18" s="70">
        <v>21110</v>
      </c>
      <c r="B18" s="63" t="s">
        <v>119</v>
      </c>
      <c r="C18" s="64">
        <f>C19</f>
        <v>518.5</v>
      </c>
      <c r="D18" s="66"/>
      <c r="E18" s="66"/>
      <c r="F18" s="66"/>
      <c r="G18" s="64">
        <f>G19</f>
        <v>518.5</v>
      </c>
    </row>
    <row r="19" ht="23.25" customHeight="1" spans="1:7">
      <c r="A19" s="71">
        <v>2111001</v>
      </c>
      <c r="B19" s="65" t="s">
        <v>120</v>
      </c>
      <c r="C19" s="66">
        <f t="shared" ref="C19:C24" si="3">D19+G19</f>
        <v>518.5</v>
      </c>
      <c r="D19" s="66"/>
      <c r="E19" s="66"/>
      <c r="F19" s="66"/>
      <c r="G19" s="66">
        <v>518.5</v>
      </c>
    </row>
    <row r="20" ht="23.25" customHeight="1" spans="1:7">
      <c r="A20" s="63" t="s">
        <v>82</v>
      </c>
      <c r="B20" s="63" t="s">
        <v>83</v>
      </c>
      <c r="C20" s="64">
        <f>C21</f>
        <v>2869.52</v>
      </c>
      <c r="D20" s="64">
        <f>D21</f>
        <v>2869.52</v>
      </c>
      <c r="E20" s="64">
        <f>E21</f>
        <v>2869.52</v>
      </c>
      <c r="F20" s="64"/>
      <c r="G20" s="64"/>
    </row>
    <row r="21" ht="23.25" customHeight="1" spans="1:7">
      <c r="A21" s="70" t="s">
        <v>84</v>
      </c>
      <c r="B21" s="63" t="s">
        <v>85</v>
      </c>
      <c r="C21" s="64">
        <f>C22+C23+C24</f>
        <v>2869.52</v>
      </c>
      <c r="D21" s="64">
        <f>D22+D23+D24</f>
        <v>2869.52</v>
      </c>
      <c r="E21" s="64">
        <f>E22+E23+E24</f>
        <v>2869.52</v>
      </c>
      <c r="F21" s="64"/>
      <c r="G21" s="64"/>
    </row>
    <row r="22" ht="23.25" customHeight="1" spans="1:7">
      <c r="A22" s="71" t="s">
        <v>86</v>
      </c>
      <c r="B22" s="65" t="s">
        <v>87</v>
      </c>
      <c r="C22" s="66">
        <f t="shared" si="3"/>
        <v>1751.05</v>
      </c>
      <c r="D22" s="66">
        <f t="shared" ref="D22:D24" si="4">E22+F22</f>
        <v>1751.05</v>
      </c>
      <c r="E22" s="66">
        <v>1751.05</v>
      </c>
      <c r="F22" s="66"/>
      <c r="G22" s="66"/>
    </row>
    <row r="23" ht="23.25" customHeight="1" spans="1:7">
      <c r="A23" s="71" t="s">
        <v>88</v>
      </c>
      <c r="B23" s="65" t="s">
        <v>89</v>
      </c>
      <c r="C23" s="66">
        <f t="shared" si="3"/>
        <v>160</v>
      </c>
      <c r="D23" s="66">
        <f t="shared" si="4"/>
        <v>160</v>
      </c>
      <c r="E23" s="66">
        <v>160</v>
      </c>
      <c r="F23" s="66"/>
      <c r="G23" s="66"/>
    </row>
    <row r="24" ht="23.25" customHeight="1" spans="1:7">
      <c r="A24" s="71" t="s">
        <v>90</v>
      </c>
      <c r="B24" s="65" t="s">
        <v>91</v>
      </c>
      <c r="C24" s="66">
        <f t="shared" si="3"/>
        <v>958.47</v>
      </c>
      <c r="D24" s="66">
        <f t="shared" si="4"/>
        <v>958.47</v>
      </c>
      <c r="E24" s="66">
        <v>958.47</v>
      </c>
      <c r="F24" s="66"/>
      <c r="G24" s="66"/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ageMargins left="0.75" right="0.75" top="1" bottom="1" header="0.5" footer="0.5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zoomScale="130" zoomScaleNormal="130" workbookViewId="0">
      <selection activeCell="C18" sqref="C18"/>
    </sheetView>
  </sheetViews>
  <sheetFormatPr defaultColWidth="9" defaultRowHeight="12.75" customHeight="1" outlineLevelCol="4"/>
  <cols>
    <col min="1" max="1" width="21" style="1" customWidth="1"/>
    <col min="2" max="2" width="40" style="1" customWidth="1"/>
    <col min="3" max="5" width="31.1428571428571" style="1" customWidth="1"/>
    <col min="6" max="6" width="9.14285714285714" style="1" customWidth="1"/>
  </cols>
  <sheetData>
    <row r="1" s="1" customFormat="1" ht="17.25" customHeight="1" spans="5:5">
      <c r="E1" s="20" t="s">
        <v>121</v>
      </c>
    </row>
    <row r="2" s="1" customFormat="1" ht="33.75" customHeight="1" spans="1:5">
      <c r="A2" s="58" t="s">
        <v>122</v>
      </c>
      <c r="B2" s="58"/>
      <c r="C2" s="58"/>
      <c r="D2" s="58"/>
      <c r="E2" s="58"/>
    </row>
    <row r="3" s="1" customFormat="1" ht="15.75" customHeight="1" spans="1:5">
      <c r="A3" s="59" t="s">
        <v>4</v>
      </c>
      <c r="B3" s="60"/>
      <c r="C3" s="60"/>
      <c r="D3" s="60"/>
      <c r="E3" s="61" t="s">
        <v>5</v>
      </c>
    </row>
    <row r="4" s="1" customFormat="1" ht="22.5" customHeight="1" spans="1:5">
      <c r="A4" s="62" t="s">
        <v>123</v>
      </c>
      <c r="B4" s="62"/>
      <c r="C4" s="62" t="s">
        <v>124</v>
      </c>
      <c r="D4" s="62"/>
      <c r="E4" s="62"/>
    </row>
    <row r="5" s="1" customFormat="1" ht="21.75" customHeight="1" spans="1:5">
      <c r="A5" s="62" t="s">
        <v>56</v>
      </c>
      <c r="B5" s="62" t="s">
        <v>125</v>
      </c>
      <c r="C5" s="62" t="s">
        <v>35</v>
      </c>
      <c r="D5" s="62" t="s">
        <v>114</v>
      </c>
      <c r="E5" s="62" t="s">
        <v>115</v>
      </c>
    </row>
    <row r="6" s="1" customFormat="1" ht="22.5" customHeight="1" spans="1:5">
      <c r="A6" s="63" t="s">
        <v>19</v>
      </c>
      <c r="B6" s="63" t="s">
        <v>35</v>
      </c>
      <c r="C6" s="64">
        <f>C7</f>
        <v>8735.06</v>
      </c>
      <c r="D6" s="64">
        <f>D7</f>
        <v>8493</v>
      </c>
      <c r="E6" s="64">
        <f>E7</f>
        <v>242.06</v>
      </c>
    </row>
    <row r="7" s="1" customFormat="1" ht="22.5" customHeight="1" spans="1:5">
      <c r="A7" s="63" t="s">
        <v>63</v>
      </c>
      <c r="B7" s="63" t="s">
        <v>53</v>
      </c>
      <c r="C7" s="64">
        <f>C8+C14+C16</f>
        <v>8735.06</v>
      </c>
      <c r="D7" s="64">
        <f>D8+D14+D16</f>
        <v>8493</v>
      </c>
      <c r="E7" s="64">
        <f>E8+E14+E16</f>
        <v>242.06</v>
      </c>
    </row>
    <row r="8" s="1" customFormat="1" ht="22.5" customHeight="1" spans="1:5">
      <c r="A8" s="63" t="s">
        <v>126</v>
      </c>
      <c r="B8" s="63" t="s">
        <v>127</v>
      </c>
      <c r="C8" s="64">
        <f>SUM(C9:C13)</f>
        <v>7919.23</v>
      </c>
      <c r="D8" s="64">
        <f>SUM(D9:D13)</f>
        <v>7919.23</v>
      </c>
      <c r="E8" s="64"/>
    </row>
    <row r="9" s="1" customFormat="1" ht="22.5" customHeight="1" spans="1:5">
      <c r="A9" s="65" t="s">
        <v>128</v>
      </c>
      <c r="B9" s="65" t="s">
        <v>129</v>
      </c>
      <c r="C9" s="66">
        <f>D9+E9</f>
        <v>2907.58</v>
      </c>
      <c r="D9" s="66">
        <v>2907.58</v>
      </c>
      <c r="E9" s="66"/>
    </row>
    <row r="10" s="1" customFormat="1" ht="22.5" customHeight="1" spans="1:5">
      <c r="A10" s="65" t="s">
        <v>130</v>
      </c>
      <c r="B10" s="65" t="s">
        <v>131</v>
      </c>
      <c r="C10" s="66">
        <f>D10+E10</f>
        <v>1118.47</v>
      </c>
      <c r="D10" s="66">
        <v>1118.47</v>
      </c>
      <c r="E10" s="66"/>
    </row>
    <row r="11" s="1" customFormat="1" ht="22.5" customHeight="1" spans="1:5">
      <c r="A11" s="65" t="s">
        <v>132</v>
      </c>
      <c r="B11" s="65" t="s">
        <v>133</v>
      </c>
      <c r="C11" s="66">
        <f>D11+E11</f>
        <v>1360.4</v>
      </c>
      <c r="D11" s="66">
        <v>1360.4</v>
      </c>
      <c r="E11" s="66"/>
    </row>
    <row r="12" s="1" customFormat="1" ht="22.5" customHeight="1" spans="1:5">
      <c r="A12" s="65" t="s">
        <v>134</v>
      </c>
      <c r="B12" s="65" t="s">
        <v>135</v>
      </c>
      <c r="C12" s="66">
        <f t="shared" ref="C12:C18" si="0">D12+E12</f>
        <v>781.73</v>
      </c>
      <c r="D12" s="66">
        <v>781.73</v>
      </c>
      <c r="E12" s="66"/>
    </row>
    <row r="13" s="1" customFormat="1" ht="22.5" customHeight="1" spans="1:5">
      <c r="A13" s="65" t="s">
        <v>136</v>
      </c>
      <c r="B13" s="65" t="s">
        <v>137</v>
      </c>
      <c r="C13" s="66">
        <f t="shared" si="0"/>
        <v>1751.05</v>
      </c>
      <c r="D13" s="66">
        <v>1751.05</v>
      </c>
      <c r="E13" s="66"/>
    </row>
    <row r="14" s="1" customFormat="1" ht="22.5" customHeight="1" spans="1:5">
      <c r="A14" s="63" t="s">
        <v>138</v>
      </c>
      <c r="B14" s="63" t="s">
        <v>139</v>
      </c>
      <c r="C14" s="64">
        <f>C15</f>
        <v>242.06</v>
      </c>
      <c r="D14" s="64"/>
      <c r="E14" s="64">
        <f>E15</f>
        <v>242.06</v>
      </c>
    </row>
    <row r="15" s="1" customFormat="1" ht="22.5" customHeight="1" spans="1:5">
      <c r="A15" s="67">
        <v>30209</v>
      </c>
      <c r="B15" s="65" t="s">
        <v>140</v>
      </c>
      <c r="C15" s="66">
        <v>242.06</v>
      </c>
      <c r="D15" s="66"/>
      <c r="E15" s="66">
        <v>242.06</v>
      </c>
    </row>
    <row r="16" s="1" customFormat="1" ht="22.5" customHeight="1" spans="1:5">
      <c r="A16" s="63" t="s">
        <v>141</v>
      </c>
      <c r="B16" s="63" t="s">
        <v>142</v>
      </c>
      <c r="C16" s="64">
        <f>C17+C18</f>
        <v>573.77</v>
      </c>
      <c r="D16" s="64">
        <f>D17+D18</f>
        <v>573.77</v>
      </c>
      <c r="E16" s="64"/>
    </row>
    <row r="17" s="1" customFormat="1" ht="22.5" customHeight="1" spans="1:5">
      <c r="A17" s="65" t="s">
        <v>143</v>
      </c>
      <c r="B17" s="65" t="s">
        <v>144</v>
      </c>
      <c r="C17" s="66">
        <f t="shared" si="0"/>
        <v>134.97</v>
      </c>
      <c r="D17" s="66">
        <v>134.97</v>
      </c>
      <c r="E17" s="66"/>
    </row>
    <row r="18" s="1" customFormat="1" ht="22.5" customHeight="1" spans="1:5">
      <c r="A18" s="65" t="s">
        <v>145</v>
      </c>
      <c r="B18" s="65" t="s">
        <v>146</v>
      </c>
      <c r="C18" s="66">
        <f t="shared" si="0"/>
        <v>438.8</v>
      </c>
      <c r="D18" s="66">
        <v>438.8</v>
      </c>
      <c r="E18" s="66"/>
    </row>
  </sheetData>
  <sheetProtection formatCells="0" formatColumns="0" formatRows="0" insertRows="0" insertColumns="0" insertHyperlinks="0" deleteColumns="0" deleteRows="0" sort="0" autoFilter="0" pivotTables="0"/>
  <mergeCells count="4">
    <mergeCell ref="A2:E2"/>
    <mergeCell ref="A3:D3"/>
    <mergeCell ref="A4:B4"/>
    <mergeCell ref="C4:E4"/>
  </mergeCells>
  <printOptions horizontalCentered="1"/>
  <pageMargins left="0.590551181102362" right="0.590551181102362" top="0.590551181102362" bottom="0.590551181102362" header="0.5" footer="0.5"/>
  <pageSetup paperSize="8" scale="120" orientation="landscape" horizontalDpi="300" verticalDpi="300"/>
  <headerFooter alignWithMargins="0">
    <oddFooter>&amp;C共&amp;N页  第&amp;P页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20" sqref="A20"/>
    </sheetView>
  </sheetViews>
  <sheetFormatPr defaultColWidth="9" defaultRowHeight="12.75" customHeight="1" outlineLevelCol="4"/>
  <cols>
    <col min="1" max="1" width="14.5714285714286" style="1" customWidth="1"/>
    <col min="2" max="2" width="32" style="1" customWidth="1"/>
    <col min="3" max="3" width="31.2857142857143" style="1" customWidth="1"/>
    <col min="4" max="4" width="29.1428571428571" style="1" customWidth="1"/>
    <col min="5" max="5" width="30" style="1" customWidth="1"/>
    <col min="6" max="6" width="9.14285714285714" style="1" customWidth="1"/>
  </cols>
  <sheetData>
    <row r="1" s="1" customFormat="1" ht="20.25" customHeight="1" spans="1:5">
      <c r="A1" s="42"/>
      <c r="B1" s="43"/>
      <c r="C1" s="44"/>
      <c r="D1" s="44"/>
      <c r="E1" s="20" t="s">
        <v>147</v>
      </c>
    </row>
    <row r="2" s="1" customFormat="1" ht="33" customHeight="1" spans="1:5">
      <c r="A2" s="23" t="s">
        <v>148</v>
      </c>
      <c r="B2" s="23"/>
      <c r="C2" s="23"/>
      <c r="D2" s="23"/>
      <c r="E2" s="23"/>
    </row>
    <row r="3" s="1" customFormat="1" ht="15.75" customHeight="1" spans="1:5">
      <c r="A3" s="45"/>
      <c r="B3" s="46"/>
      <c r="C3" s="46"/>
      <c r="D3" s="46"/>
      <c r="E3" s="47" t="s">
        <v>149</v>
      </c>
    </row>
    <row r="4" s="1" customFormat="1" ht="23.25" customHeight="1" spans="1:5">
      <c r="A4" s="48" t="s">
        <v>56</v>
      </c>
      <c r="B4" s="49" t="s">
        <v>125</v>
      </c>
      <c r="C4" s="50" t="s">
        <v>150</v>
      </c>
      <c r="D4" s="51"/>
      <c r="E4" s="52"/>
    </row>
    <row r="5" s="1" customFormat="1" ht="33.75" customHeight="1" spans="1:5">
      <c r="A5" s="48"/>
      <c r="B5" s="49"/>
      <c r="C5" s="53" t="s">
        <v>35</v>
      </c>
      <c r="D5" s="50" t="s">
        <v>58</v>
      </c>
      <c r="E5" s="53" t="s">
        <v>59</v>
      </c>
    </row>
    <row r="6" s="1" customFormat="1" ht="39" customHeight="1" spans="1:5">
      <c r="A6" s="30"/>
      <c r="B6" s="30"/>
      <c r="C6" s="54"/>
      <c r="D6" s="55"/>
      <c r="E6" s="54"/>
    </row>
    <row r="7" ht="27.75" customHeight="1" spans="1:5">
      <c r="A7" s="30"/>
      <c r="B7" s="30"/>
      <c r="C7" s="54"/>
      <c r="D7" s="55"/>
      <c r="E7" s="55"/>
    </row>
    <row r="8" ht="24" customHeight="1" spans="1:5">
      <c r="A8" s="30"/>
      <c r="B8" s="30"/>
      <c r="C8" s="54"/>
      <c r="D8" s="55"/>
      <c r="E8" s="55"/>
    </row>
    <row r="9" ht="24" customHeight="1" spans="1:5">
      <c r="A9" s="30"/>
      <c r="B9" s="30"/>
      <c r="C9" s="54"/>
      <c r="D9" s="55"/>
      <c r="E9" s="55"/>
    </row>
    <row r="10" ht="24" customHeight="1" spans="1:5">
      <c r="A10" s="30"/>
      <c r="B10" s="36"/>
      <c r="C10" s="54"/>
      <c r="D10" s="55"/>
      <c r="E10" s="55"/>
    </row>
    <row r="11" ht="24" customHeight="1" spans="1:5">
      <c r="A11" s="30"/>
      <c r="B11" s="36"/>
      <c r="C11" s="55"/>
      <c r="D11" s="55"/>
      <c r="E11" s="55"/>
    </row>
    <row r="12" ht="24" customHeight="1" spans="1:5">
      <c r="A12" s="30"/>
      <c r="B12" s="30"/>
      <c r="C12" s="55"/>
      <c r="D12" s="55"/>
      <c r="E12" s="55"/>
    </row>
    <row r="13" ht="24" customHeight="1" spans="1:5">
      <c r="A13" s="30"/>
      <c r="B13" s="30"/>
      <c r="C13" s="55"/>
      <c r="D13" s="55"/>
      <c r="E13" s="55"/>
    </row>
    <row r="14" ht="24" customHeight="1" spans="1:5">
      <c r="A14" s="30"/>
      <c r="B14" s="30"/>
      <c r="C14" s="55"/>
      <c r="D14" s="55"/>
      <c r="E14" s="55"/>
    </row>
    <row r="15" ht="24" customHeight="1" spans="1:5">
      <c r="A15" s="30"/>
      <c r="B15" s="30"/>
      <c r="C15" s="55"/>
      <c r="D15" s="55"/>
      <c r="E15" s="55"/>
    </row>
    <row r="16" ht="24" customHeight="1" spans="1:5">
      <c r="A16" s="30"/>
      <c r="B16" s="36"/>
      <c r="C16" s="55"/>
      <c r="D16" s="55"/>
      <c r="E16" s="55"/>
    </row>
    <row r="17" ht="24" customHeight="1" spans="1:5">
      <c r="A17" s="30"/>
      <c r="B17" s="36"/>
      <c r="C17" s="55"/>
      <c r="D17" s="55"/>
      <c r="E17" s="55"/>
    </row>
    <row r="18" ht="24" customHeight="1" spans="1:5">
      <c r="A18" s="56" t="s">
        <v>151</v>
      </c>
      <c r="B18" s="57"/>
      <c r="C18" s="55"/>
      <c r="D18" s="55"/>
      <c r="E18" s="55"/>
    </row>
    <row r="19" ht="24" customHeight="1" spans="1:5">
      <c r="A19" s="40" t="s">
        <v>152</v>
      </c>
      <c r="B19" s="41"/>
      <c r="C19" s="41"/>
      <c r="D19" s="41"/>
      <c r="E19" s="41"/>
    </row>
  </sheetData>
  <sheetProtection formatCells="0" formatColumns="0" formatRows="0" insertRows="0" insertColumns="0" insertHyperlinks="0" deleteColumns="0" deleteRows="0" sort="0" autoFilter="0" pivotTables="0"/>
  <mergeCells count="6">
    <mergeCell ref="A2:E2"/>
    <mergeCell ref="C4:E4"/>
    <mergeCell ref="A18:B18"/>
    <mergeCell ref="A19:E19"/>
    <mergeCell ref="A4:A5"/>
    <mergeCell ref="B4:B5"/>
  </mergeCells>
  <printOptions horizontalCentered="1"/>
  <pageMargins left="0.590551181102362" right="0.590551181102362" top="0.590551181102362" bottom="0.590551181102362" header="0.5" footer="0.5"/>
  <pageSetup paperSize="8" scale="120" orientation="landscape" horizontalDpi="300" verticalDpi="300"/>
  <headerFooter alignWithMargins="0">
    <oddFooter>&amp;C共&amp;N页  第&amp;P页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6" sqref="D6"/>
    </sheetView>
  </sheetViews>
  <sheetFormatPr defaultColWidth="9" defaultRowHeight="12.75" customHeight="1" outlineLevelCol="4"/>
  <cols>
    <col min="1" max="1" width="17.7142857142857" style="1" customWidth="1"/>
    <col min="2" max="2" width="37.8571428571429" style="1" customWidth="1"/>
    <col min="3" max="5" width="29.7142857142857" style="1" customWidth="1"/>
    <col min="6" max="6" width="9.14285714285714" style="1" customWidth="1"/>
  </cols>
  <sheetData>
    <row r="1" s="1" customFormat="1" ht="20.25" customHeight="1" spans="1:5">
      <c r="A1" s="22"/>
      <c r="B1" s="22"/>
      <c r="C1" s="22"/>
      <c r="D1" s="22"/>
      <c r="E1" s="20" t="s">
        <v>153</v>
      </c>
    </row>
    <row r="2" s="1" customFormat="1" ht="33" customHeight="1" spans="1:5">
      <c r="A2" s="23" t="s">
        <v>154</v>
      </c>
      <c r="B2" s="23"/>
      <c r="C2" s="23"/>
      <c r="D2" s="23"/>
      <c r="E2" s="23"/>
    </row>
    <row r="3" s="1" customFormat="1" ht="15.75" customHeight="1" spans="1:5">
      <c r="A3" s="24"/>
      <c r="B3" s="25"/>
      <c r="C3" s="26"/>
      <c r="D3" s="26"/>
      <c r="E3" s="27" t="s">
        <v>5</v>
      </c>
    </row>
    <row r="4" s="1" customFormat="1" ht="23.25" customHeight="1" spans="1:5">
      <c r="A4" s="28" t="s">
        <v>56</v>
      </c>
      <c r="B4" s="28" t="s">
        <v>125</v>
      </c>
      <c r="C4" s="29" t="s">
        <v>155</v>
      </c>
      <c r="D4" s="29"/>
      <c r="E4" s="29"/>
    </row>
    <row r="5" s="1" customFormat="1" ht="21" customHeight="1" spans="1:5">
      <c r="A5" s="28"/>
      <c r="B5" s="28"/>
      <c r="C5" s="29" t="s">
        <v>37</v>
      </c>
      <c r="D5" s="29" t="s">
        <v>58</v>
      </c>
      <c r="E5" s="29" t="s">
        <v>59</v>
      </c>
    </row>
    <row r="6" s="1" customFormat="1" ht="34.5" customHeight="1" spans="1:5">
      <c r="A6" s="30"/>
      <c r="B6" s="30"/>
      <c r="C6" s="31"/>
      <c r="D6" s="31"/>
      <c r="E6" s="32"/>
    </row>
    <row r="7" ht="33" customHeight="1" spans="1:5">
      <c r="A7" s="30"/>
      <c r="B7" s="30"/>
      <c r="C7" s="33"/>
      <c r="D7" s="33"/>
      <c r="E7" s="33"/>
    </row>
    <row r="8" ht="28.5" customHeight="1" spans="1:5">
      <c r="A8" s="30"/>
      <c r="B8" s="30"/>
      <c r="C8" s="33"/>
      <c r="D8" s="33"/>
      <c r="E8" s="33"/>
    </row>
    <row r="9" ht="28.5" customHeight="1" spans="1:5">
      <c r="A9" s="30"/>
      <c r="B9" s="30"/>
      <c r="C9" s="34"/>
      <c r="D9" s="34"/>
      <c r="E9" s="35"/>
    </row>
    <row r="10" ht="28.5" customHeight="1" spans="1:5">
      <c r="A10" s="30"/>
      <c r="B10" s="36"/>
      <c r="C10" s="34"/>
      <c r="D10" s="34"/>
      <c r="E10" s="35"/>
    </row>
    <row r="11" ht="28.5" customHeight="1" spans="1:5">
      <c r="A11" s="30"/>
      <c r="B11" s="36"/>
      <c r="C11" s="37"/>
      <c r="D11" s="37"/>
      <c r="E11" s="35"/>
    </row>
    <row r="12" ht="28.5" customHeight="1" spans="1:5">
      <c r="A12" s="34"/>
      <c r="B12" s="35"/>
      <c r="C12" s="35"/>
      <c r="D12" s="35"/>
      <c r="E12" s="35"/>
    </row>
    <row r="13" ht="27.75" customHeight="1" spans="1:5">
      <c r="A13" s="34"/>
      <c r="B13" s="34"/>
      <c r="C13" s="35"/>
      <c r="D13" s="35"/>
      <c r="E13" s="35"/>
    </row>
    <row r="14" ht="27.75" customHeight="1" spans="1:5">
      <c r="A14" s="34"/>
      <c r="B14" s="34"/>
      <c r="C14" s="35"/>
      <c r="D14" s="35"/>
      <c r="E14" s="35"/>
    </row>
    <row r="15" ht="27.75" customHeight="1" spans="1:5">
      <c r="A15" s="34"/>
      <c r="B15" s="34"/>
      <c r="C15" s="35"/>
      <c r="D15" s="35"/>
      <c r="E15" s="35"/>
    </row>
    <row r="16" ht="27.75" customHeight="1" spans="1:5">
      <c r="A16" s="34"/>
      <c r="B16" s="34"/>
      <c r="C16" s="35"/>
      <c r="D16" s="35"/>
      <c r="E16" s="35"/>
    </row>
    <row r="17" ht="27.75" customHeight="1" spans="1:5">
      <c r="A17" s="34"/>
      <c r="B17" s="34"/>
      <c r="C17" s="35"/>
      <c r="D17" s="35"/>
      <c r="E17" s="35"/>
    </row>
    <row r="18" ht="27.75" customHeight="1" spans="1:5">
      <c r="A18" s="38" t="s">
        <v>156</v>
      </c>
      <c r="B18" s="39"/>
      <c r="C18" s="35"/>
      <c r="D18" s="35"/>
      <c r="E18" s="35"/>
    </row>
    <row r="19" ht="23.25" customHeight="1" spans="1:5">
      <c r="A19" s="40" t="s">
        <v>157</v>
      </c>
      <c r="B19" s="41"/>
      <c r="C19" s="41"/>
      <c r="D19" s="41"/>
      <c r="E19" s="41"/>
    </row>
  </sheetData>
  <sheetProtection formatCells="0" formatColumns="0" formatRows="0" insertRows="0" insertColumns="0" insertHyperlinks="0" deleteColumns="0" deleteRows="0" sort="0" autoFilter="0" pivotTables="0"/>
  <mergeCells count="6">
    <mergeCell ref="A2:E2"/>
    <mergeCell ref="C4:E4"/>
    <mergeCell ref="A18:B18"/>
    <mergeCell ref="A19:E19"/>
    <mergeCell ref="A4:A5"/>
    <mergeCell ref="B4:B5"/>
  </mergeCells>
  <printOptions horizontalCentered="1"/>
  <pageMargins left="0.590551181102362" right="0.590551181102362" top="0.590551181102362" bottom="0.590551181102362" header="0.5" footer="0.5"/>
  <pageSetup paperSize="8" scale="120" orientation="landscape" horizontalDpi="300" verticalDpi="300"/>
  <headerFooter alignWithMargins="0">
    <oddFooter>&amp;C共&amp;N页  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1-收支总表</vt:lpstr>
      <vt:lpstr>2-收入总表</vt:lpstr>
      <vt:lpstr>3-支出总表</vt:lpstr>
      <vt:lpstr>4-财政拨款收支总表</vt:lpstr>
      <vt:lpstr>5-一般公共预算支出表</vt:lpstr>
      <vt:lpstr>6-一般公共预算基本支出表</vt:lpstr>
      <vt:lpstr>7-政府性基金预算支出表</vt:lpstr>
      <vt:lpstr>8-国有资本经营预算支出表</vt:lpstr>
      <vt:lpstr>9-财政拨款预算“三公”经费支出表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</dc:creator>
  <cp:lastModifiedBy>冬丽</cp:lastModifiedBy>
  <dcterms:created xsi:type="dcterms:W3CDTF">2021-04-23T06:57:00Z</dcterms:created>
  <cp:lastPrinted>2021-04-25T00:39:00Z</cp:lastPrinted>
  <dcterms:modified xsi:type="dcterms:W3CDTF">2024-05-08T08:06:31Z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3928EA85D7E74310BA226B9CB36E8A84_12</vt:lpwstr>
  </property>
  <property fmtid="{D5CDD505-2E9C-101B-9397-08002B2CF9AE}" pid="3" name="KSOProductBuildVer">
    <vt:lpwstr>2052-12.1.0.16894</vt:lpwstr>
  </property>
</Properties>
</file>